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 activeTab="3"/>
  </bookViews>
  <sheets>
    <sheet name="1" sheetId="1" r:id="rId1"/>
    <sheet name="2" sheetId="2" r:id="rId2"/>
    <sheet name="3" sheetId="3" r:id="rId3"/>
    <sheet name="4" sheetId="4" r:id="rId4"/>
  </sheets>
  <calcPr calcId="144525"/>
</workbook>
</file>

<file path=xl/sharedStrings.xml><?xml version="1.0" encoding="utf-8"?>
<sst xmlns="http://schemas.openxmlformats.org/spreadsheetml/2006/main" count="308" uniqueCount="118">
  <si>
    <t>固原市区蔬菜价格表</t>
  </si>
  <si>
    <t xml:space="preserve"> </t>
  </si>
  <si>
    <t>采价时间：2021年6月11日上午</t>
  </si>
  <si>
    <t>品名</t>
  </si>
  <si>
    <t>计价单位</t>
  </si>
  <si>
    <t>嘉泰农产品批发市场(零售价)</t>
  </si>
  <si>
    <t>南河滩农贸市场</t>
  </si>
  <si>
    <t>超市</t>
  </si>
  <si>
    <t>本日平均
价格</t>
  </si>
  <si>
    <t>上期平均价格</t>
  </si>
  <si>
    <t>环比
（±％）</t>
  </si>
  <si>
    <t>新百超市</t>
  </si>
  <si>
    <t>华联超市</t>
  </si>
  <si>
    <t>家大福超市</t>
  </si>
  <si>
    <t>帝豪超市</t>
  </si>
  <si>
    <t>人人家超市</t>
  </si>
  <si>
    <t>大原超市</t>
  </si>
  <si>
    <t>味园超市</t>
  </si>
  <si>
    <t>大白菜</t>
  </si>
  <si>
    <t>元/500克</t>
  </si>
  <si>
    <t>油菜</t>
  </si>
  <si>
    <t>黄瓜</t>
  </si>
  <si>
    <t>青萝卜</t>
  </si>
  <si>
    <t>圆茄子</t>
  </si>
  <si>
    <t>西红柿</t>
  </si>
  <si>
    <t>土豆</t>
  </si>
  <si>
    <t>青椒</t>
  </si>
  <si>
    <t>豆角</t>
  </si>
  <si>
    <t>蒜苔</t>
  </si>
  <si>
    <t>韭菜</t>
  </si>
  <si>
    <t>豇豆</t>
  </si>
  <si>
    <t>/</t>
  </si>
  <si>
    <t>芹菜</t>
  </si>
  <si>
    <t>花菜</t>
  </si>
  <si>
    <t>西葫芦</t>
  </si>
  <si>
    <t>甘蓝</t>
  </si>
  <si>
    <t>菠菜</t>
  </si>
  <si>
    <t>茼蒿</t>
  </si>
  <si>
    <t>白葱</t>
  </si>
  <si>
    <t>生姜</t>
  </si>
  <si>
    <t>蒜</t>
  </si>
  <si>
    <t>各县区蔬菜水果价格表</t>
  </si>
  <si>
    <t>品种</t>
  </si>
  <si>
    <t xml:space="preserve">规格等级   </t>
  </si>
  <si>
    <t>计量单位</t>
  </si>
  <si>
    <t>原州区</t>
  </si>
  <si>
    <t>西吉县</t>
  </si>
  <si>
    <t>隆德县</t>
  </si>
  <si>
    <t>泾源县</t>
  </si>
  <si>
    <t>彭阳县</t>
  </si>
  <si>
    <t>本日平均价格</t>
  </si>
  <si>
    <t>新鲜一级</t>
  </si>
  <si>
    <t>萝卜</t>
  </si>
  <si>
    <t>茄子</t>
  </si>
  <si>
    <t>苹果</t>
  </si>
  <si>
    <t>红富士 一级</t>
  </si>
  <si>
    <t>梨</t>
  </si>
  <si>
    <t>鸭梨 一级</t>
  </si>
  <si>
    <t>香蕉</t>
  </si>
  <si>
    <t>国产 一级</t>
  </si>
  <si>
    <t>固原市区肉蛋鱼水果价格表</t>
  </si>
  <si>
    <t>规格等级</t>
  </si>
  <si>
    <t>新百</t>
  </si>
  <si>
    <t>华联</t>
  </si>
  <si>
    <t>家大福</t>
  </si>
  <si>
    <t>帝豪</t>
  </si>
  <si>
    <t>人人家</t>
  </si>
  <si>
    <t>大原</t>
  </si>
  <si>
    <t>味园</t>
  </si>
  <si>
    <t>粳米</t>
  </si>
  <si>
    <t>二级</t>
  </si>
  <si>
    <t>面粉</t>
  </si>
  <si>
    <t>特一粉</t>
  </si>
  <si>
    <t>标准粉</t>
  </si>
  <si>
    <t>胡麻油</t>
  </si>
  <si>
    <t>当地主销一级5升桶装</t>
  </si>
  <si>
    <t>元/桶</t>
  </si>
  <si>
    <t>花生油</t>
  </si>
  <si>
    <t>当地主销一级6升桶装</t>
  </si>
  <si>
    <t>大豆油</t>
  </si>
  <si>
    <t>猪肉</t>
  </si>
  <si>
    <t>冷鲜肉
（肋条肉）</t>
  </si>
  <si>
    <t>牛肉</t>
  </si>
  <si>
    <t>普通牛肉</t>
  </si>
  <si>
    <t>羊肉</t>
  </si>
  <si>
    <t>新鲜带骨</t>
  </si>
  <si>
    <t>鸡肉</t>
  </si>
  <si>
    <t>白条鸡</t>
  </si>
  <si>
    <t>鸡蛋</t>
  </si>
  <si>
    <t>新鲜</t>
  </si>
  <si>
    <t>带鱼</t>
  </si>
  <si>
    <t>冻 250克左右一条</t>
  </si>
  <si>
    <t>鲤鱼</t>
  </si>
  <si>
    <t>鲜活</t>
  </si>
  <si>
    <t>草鱼</t>
  </si>
  <si>
    <t>方便面</t>
  </si>
  <si>
    <t>康师傅</t>
  </si>
  <si>
    <r>
      <rPr>
        <sz val="11"/>
        <color indexed="8"/>
        <rFont val="宋体"/>
        <charset val="134"/>
      </rPr>
      <t>元</t>
    </r>
    <r>
      <rPr>
        <sz val="10"/>
        <color indexed="8"/>
        <rFont val="宋体"/>
        <charset val="134"/>
      </rPr>
      <t>/袋</t>
    </r>
  </si>
  <si>
    <t>速冻饺子</t>
  </si>
  <si>
    <r>
      <rPr>
        <sz val="10"/>
        <color indexed="8"/>
        <rFont val="仿宋_GB2312"/>
        <charset val="134"/>
      </rPr>
      <t>袋装</t>
    </r>
    <r>
      <rPr>
        <sz val="10"/>
        <color indexed="8"/>
        <rFont val="宋体"/>
        <charset val="134"/>
      </rPr>
      <t>500</t>
    </r>
    <r>
      <rPr>
        <sz val="10"/>
        <color indexed="8"/>
        <rFont val="仿宋_GB2312"/>
        <charset val="134"/>
      </rPr>
      <t>克</t>
    </r>
  </si>
  <si>
    <t>食用盐</t>
  </si>
  <si>
    <t>精制加碘</t>
  </si>
  <si>
    <t>各县区米面油肉价格表</t>
  </si>
  <si>
    <t>上期平均
价格</t>
  </si>
  <si>
    <t>鲜猪肉</t>
  </si>
  <si>
    <t>肋条肉</t>
  </si>
  <si>
    <t>鲜牛肉</t>
  </si>
  <si>
    <t>腱子肉</t>
  </si>
  <si>
    <t>鲜羊肉</t>
  </si>
  <si>
    <t>白条鸡、开膛 上等</t>
  </si>
  <si>
    <t>新鲜完整</t>
  </si>
  <si>
    <t>活500克以上一条</t>
  </si>
  <si>
    <t>活1000克左右一条</t>
  </si>
  <si>
    <t>牛奶</t>
  </si>
  <si>
    <t>纯牛奶 盒装250ml</t>
  </si>
  <si>
    <t>元/盒</t>
  </si>
  <si>
    <t>元/袋</t>
  </si>
  <si>
    <t>袋装500克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</si>
</sst>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177" formatCode="0.00_);[Red]\(0.00\)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1">
    <font>
      <sz val="11"/>
      <color theme="1"/>
      <name val="宋体"/>
      <charset val="134"/>
      <scheme val="minor"/>
    </font>
    <font>
      <sz val="12"/>
      <color indexed="8"/>
      <name val="仿宋_GB2312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b/>
      <sz val="22"/>
      <color indexed="8"/>
      <name val="华文中宋"/>
      <charset val="134"/>
    </font>
    <font>
      <sz val="12"/>
      <name val="仿宋_GB2312"/>
      <charset val="134"/>
    </font>
    <font>
      <sz val="11"/>
      <color indexed="8"/>
      <name val="宋体"/>
      <charset val="134"/>
    </font>
    <font>
      <b/>
      <sz val="22"/>
      <color indexed="10"/>
      <name val="华文中宋"/>
      <charset val="134"/>
    </font>
    <font>
      <sz val="12"/>
      <color indexed="10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inor"/>
    </font>
    <font>
      <sz val="22"/>
      <color indexed="8"/>
      <name val="黑体"/>
      <charset val="134"/>
    </font>
    <font>
      <b/>
      <sz val="22"/>
      <name val="华文中宋"/>
      <charset val="134"/>
    </font>
    <font>
      <sz val="22"/>
      <name val="黑体"/>
      <charset val="134"/>
    </font>
    <font>
      <sz val="11"/>
      <color theme="1"/>
      <name val="宋体"/>
      <charset val="134"/>
    </font>
    <font>
      <b/>
      <sz val="22"/>
      <color theme="1"/>
      <name val="华文中宋"/>
      <charset val="134"/>
    </font>
    <font>
      <sz val="22"/>
      <color theme="1"/>
      <name val="黑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color indexed="8"/>
      <name val="宋体"/>
      <charset val="134"/>
    </font>
    <font>
      <sz val="10"/>
      <color indexed="8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8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5" borderId="9" applyNumberFormat="0" applyFon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4" fillId="19" borderId="13" applyNumberFormat="0" applyAlignment="0" applyProtection="0">
      <alignment vertical="center"/>
    </xf>
    <xf numFmtId="0" fontId="29" fillId="19" borderId="10" applyNumberFormat="0" applyAlignment="0" applyProtection="0">
      <alignment vertical="center"/>
    </xf>
    <xf numFmtId="0" fontId="24" fillId="9" borderId="8" applyNumberFormat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10" fontId="0" fillId="0" borderId="0" xfId="0" applyNumberForma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10" fontId="1" fillId="0" borderId="0" xfId="0" applyNumberFormat="1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6" fillId="0" borderId="0" xfId="0" applyFont="1" applyAlignment="1">
      <alignment horizontal="right" vertical="center"/>
    </xf>
    <xf numFmtId="10" fontId="6" fillId="0" borderId="0" xfId="0" applyNumberFormat="1" applyFont="1" applyAlignment="1">
      <alignment horizontal="right" vertical="center"/>
    </xf>
    <xf numFmtId="0" fontId="6" fillId="0" borderId="1" xfId="0" applyFont="1" applyFill="1" applyBorder="1" applyAlignment="1">
      <alignment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2" borderId="0" xfId="0" applyNumberFormat="1" applyFont="1" applyFill="1" applyAlignment="1">
      <alignment vertical="center"/>
    </xf>
    <xf numFmtId="176" fontId="11" fillId="2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13" fillId="0" borderId="0" xfId="0" applyNumberFormat="1" applyFont="1" applyFill="1" applyAlignment="1">
      <alignment horizontal="center" vertical="center"/>
    </xf>
    <xf numFmtId="176" fontId="12" fillId="0" borderId="0" xfId="0" applyNumberFormat="1" applyFont="1" applyFill="1" applyAlignment="1">
      <alignment horizontal="center" vertical="center"/>
    </xf>
    <xf numFmtId="176" fontId="12" fillId="0" borderId="0" xfId="0" applyNumberFormat="1" applyFont="1" applyFill="1" applyAlignment="1">
      <alignment horizontal="center" vertical="center"/>
    </xf>
    <xf numFmtId="176" fontId="14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6" fontId="11" fillId="0" borderId="2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1" fillId="0" borderId="3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2" fillId="2" borderId="0" xfId="0" applyNumberFormat="1" applyFont="1" applyFill="1" applyAlignment="1">
      <alignment vertical="center"/>
    </xf>
    <xf numFmtId="176" fontId="3" fillId="2" borderId="0" xfId="0" applyNumberFormat="1" applyFont="1" applyFill="1" applyAlignment="1">
      <alignment vertical="center"/>
    </xf>
    <xf numFmtId="176" fontId="0" fillId="0" borderId="4" xfId="0" applyNumberForma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center" vertical="center" wrapText="1"/>
    </xf>
    <xf numFmtId="176" fontId="11" fillId="0" borderId="5" xfId="0" applyNumberFormat="1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/>
    </xf>
    <xf numFmtId="10" fontId="11" fillId="0" borderId="3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0" fontId="0" fillId="0" borderId="0" xfId="0" applyFont="1" applyFill="1">
      <alignment vertical="center"/>
    </xf>
    <xf numFmtId="176" fontId="4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Alignment="1">
      <alignment horizontal="left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15" fillId="0" borderId="0" xfId="0" applyNumberFormat="1" applyFont="1" applyFill="1" applyAlignment="1">
      <alignment vertical="center"/>
    </xf>
    <xf numFmtId="176" fontId="15" fillId="2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176" fontId="16" fillId="0" borderId="0" xfId="0" applyNumberFormat="1" applyFont="1" applyFill="1" applyAlignment="1">
      <alignment horizontal="center" vertical="center"/>
    </xf>
    <xf numFmtId="176" fontId="17" fillId="0" borderId="0" xfId="0" applyNumberFormat="1" applyFont="1" applyFill="1" applyAlignment="1">
      <alignment horizontal="center" vertical="center"/>
    </xf>
    <xf numFmtId="176" fontId="15" fillId="0" borderId="0" xfId="0" applyNumberFormat="1" applyFont="1" applyFill="1" applyAlignment="1">
      <alignment horizontal="right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18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16" fillId="0" borderId="0" xfId="0" applyNumberFormat="1" applyFont="1" applyFill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176" fontId="19" fillId="0" borderId="1" xfId="0" applyNumberFormat="1" applyFont="1" applyFill="1" applyBorder="1" applyAlignment="1">
      <alignment horizontal="center" vertical="center" wrapText="1"/>
    </xf>
    <xf numFmtId="176" fontId="19" fillId="0" borderId="3" xfId="0" applyNumberFormat="1" applyFont="1" applyFill="1" applyBorder="1" applyAlignment="1">
      <alignment horizontal="center" vertical="center" wrapText="1"/>
    </xf>
    <xf numFmtId="0" fontId="15" fillId="2" borderId="0" xfId="0" applyNumberFormat="1" applyFont="1" applyFill="1" applyAlignment="1">
      <alignment vertical="center"/>
    </xf>
    <xf numFmtId="10" fontId="4" fillId="0" borderId="0" xfId="0" applyNumberFormat="1" applyFont="1" applyFill="1" applyAlignment="1">
      <alignment horizontal="center" vertical="center"/>
    </xf>
    <xf numFmtId="10" fontId="12" fillId="0" borderId="0" xfId="0" applyNumberFormat="1" applyFont="1" applyFill="1" applyAlignment="1">
      <alignment horizontal="center" vertical="center"/>
    </xf>
    <xf numFmtId="10" fontId="6" fillId="0" borderId="0" xfId="0" applyNumberFormat="1" applyFont="1" applyFill="1" applyAlignment="1">
      <alignment horizontal="right" vertical="center"/>
    </xf>
    <xf numFmtId="10" fontId="0" fillId="0" borderId="2" xfId="0" applyNumberFormat="1" applyFont="1" applyFill="1" applyBorder="1" applyAlignment="1">
      <alignment horizontal="center" vertical="center" wrapText="1"/>
    </xf>
    <xf numFmtId="10" fontId="0" fillId="0" borderId="3" xfId="0" applyNumberFormat="1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N1:AD29"/>
  <sheetViews>
    <sheetView showGridLines="0" workbookViewId="0">
      <selection activeCell="N1" sqref="N1:AA26"/>
    </sheetView>
  </sheetViews>
  <sheetFormatPr defaultColWidth="9" defaultRowHeight="13.5"/>
  <cols>
    <col min="1" max="1" width="2.5" style="79" customWidth="1"/>
    <col min="2" max="13" width="9" style="79" hidden="1" customWidth="1"/>
    <col min="14" max="14" width="7.625" style="79" customWidth="1"/>
    <col min="15" max="15" width="9.625" style="79" hidden="1" customWidth="1"/>
    <col min="16" max="16" width="10.5" style="80" customWidth="1"/>
    <col min="17" max="17" width="9.875" style="81" customWidth="1"/>
    <col min="18" max="19" width="9.625" style="81" customWidth="1"/>
    <col min="20" max="20" width="10.5" style="81" customWidth="1"/>
    <col min="21" max="21" width="9.25" style="81" customWidth="1"/>
    <col min="22" max="24" width="11.125" style="81" customWidth="1"/>
    <col min="25" max="25" width="11.25" style="82" customWidth="1"/>
    <col min="26" max="26" width="9" style="82"/>
    <col min="27" max="27" width="9.25" style="83"/>
    <col min="28" max="16384" width="9" style="79"/>
  </cols>
  <sheetData>
    <row r="1" ht="29.1" customHeight="1" spans="14:30">
      <c r="N1" s="36" t="s">
        <v>0</v>
      </c>
      <c r="O1" s="36"/>
      <c r="P1" s="84"/>
      <c r="Q1" s="93"/>
      <c r="R1" s="93"/>
      <c r="S1" s="93"/>
      <c r="T1" s="93"/>
      <c r="U1" s="93"/>
      <c r="V1" s="93"/>
      <c r="W1" s="93"/>
      <c r="X1" s="93"/>
      <c r="Y1" s="43"/>
      <c r="Z1" s="43"/>
      <c r="AA1" s="100"/>
      <c r="AD1" s="79" t="s">
        <v>1</v>
      </c>
    </row>
    <row r="2" ht="6.95" customHeight="1" spans="14:27">
      <c r="N2" s="37"/>
      <c r="O2" s="37"/>
      <c r="P2" s="85"/>
      <c r="Q2" s="85"/>
      <c r="R2" s="85"/>
      <c r="S2" s="85"/>
      <c r="T2" s="85"/>
      <c r="U2" s="85"/>
      <c r="V2" s="85"/>
      <c r="W2" s="85"/>
      <c r="X2" s="85"/>
      <c r="Y2" s="46"/>
      <c r="Z2" s="46"/>
      <c r="AA2" s="101"/>
    </row>
    <row r="3" ht="15.95" customHeight="1" spans="14:27">
      <c r="N3" s="38" t="s">
        <v>2</v>
      </c>
      <c r="O3" s="38"/>
      <c r="P3" s="86"/>
      <c r="Q3" s="86"/>
      <c r="R3" s="86"/>
      <c r="S3" s="86"/>
      <c r="T3" s="86"/>
      <c r="U3" s="86"/>
      <c r="V3" s="86"/>
      <c r="W3" s="86"/>
      <c r="X3" s="86"/>
      <c r="Y3" s="49"/>
      <c r="Z3" s="49"/>
      <c r="AA3" s="102"/>
    </row>
    <row r="4" ht="18" customHeight="1" spans="14:27">
      <c r="N4" s="39" t="s">
        <v>3</v>
      </c>
      <c r="O4" s="39" t="s">
        <v>4</v>
      </c>
      <c r="P4" s="87" t="s">
        <v>5</v>
      </c>
      <c r="Q4" s="94" t="s">
        <v>6</v>
      </c>
      <c r="R4" s="53" t="s">
        <v>7</v>
      </c>
      <c r="S4" s="53"/>
      <c r="T4" s="53"/>
      <c r="U4" s="53"/>
      <c r="V4" s="53"/>
      <c r="W4" s="53"/>
      <c r="X4" s="53"/>
      <c r="Y4" s="59" t="s">
        <v>8</v>
      </c>
      <c r="Z4" s="60" t="s">
        <v>9</v>
      </c>
      <c r="AA4" s="103" t="s">
        <v>10</v>
      </c>
    </row>
    <row r="5" ht="27" customHeight="1" spans="14:27">
      <c r="N5" s="40"/>
      <c r="O5" s="40"/>
      <c r="P5" s="88"/>
      <c r="Q5" s="95"/>
      <c r="R5" s="88" t="s">
        <v>11</v>
      </c>
      <c r="S5" s="88" t="s">
        <v>12</v>
      </c>
      <c r="T5" s="88" t="s">
        <v>13</v>
      </c>
      <c r="U5" s="88" t="s">
        <v>14</v>
      </c>
      <c r="V5" s="88" t="s">
        <v>15</v>
      </c>
      <c r="W5" s="96" t="s">
        <v>16</v>
      </c>
      <c r="X5" s="96" t="s">
        <v>17</v>
      </c>
      <c r="Y5" s="62"/>
      <c r="Z5" s="62"/>
      <c r="AA5" s="104"/>
    </row>
    <row r="6" ht="16.5" customHeight="1" spans="14:27">
      <c r="N6" s="41" t="s">
        <v>18</v>
      </c>
      <c r="O6" s="56" t="s">
        <v>19</v>
      </c>
      <c r="P6" s="89">
        <v>0.9</v>
      </c>
      <c r="Q6" s="97">
        <v>1.2</v>
      </c>
      <c r="R6" s="89">
        <v>1.28</v>
      </c>
      <c r="S6" s="89">
        <v>0.89</v>
      </c>
      <c r="T6" s="89">
        <v>0.88</v>
      </c>
      <c r="U6" s="89">
        <v>0.88</v>
      </c>
      <c r="V6" s="89">
        <v>1.28</v>
      </c>
      <c r="W6" s="89">
        <v>0.78</v>
      </c>
      <c r="X6" s="89">
        <v>1.08</v>
      </c>
      <c r="Y6" s="89">
        <f>AVERAGE(P6:X6)</f>
        <v>1.01888888888889</v>
      </c>
      <c r="Z6" s="89">
        <v>0.986666666666667</v>
      </c>
      <c r="AA6" s="105">
        <f t="shared" ref="AA6:AA26" si="0">(Y6-Z6)/Z6</f>
        <v>0.0326576576576574</v>
      </c>
    </row>
    <row r="7" s="78" customFormat="1" ht="16.5" customHeight="1" spans="14:27">
      <c r="N7" s="90" t="s">
        <v>20</v>
      </c>
      <c r="O7" s="90" t="s">
        <v>19</v>
      </c>
      <c r="P7" s="89">
        <v>1.4</v>
      </c>
      <c r="Q7" s="97">
        <v>1.5</v>
      </c>
      <c r="R7" s="89">
        <v>1.98</v>
      </c>
      <c r="S7" s="89">
        <v>0.99</v>
      </c>
      <c r="T7" s="89">
        <v>0.78</v>
      </c>
      <c r="U7" s="89">
        <v>0.98</v>
      </c>
      <c r="V7" s="89">
        <v>1.98</v>
      </c>
      <c r="W7" s="89">
        <v>0.88</v>
      </c>
      <c r="X7" s="89">
        <v>0.98</v>
      </c>
      <c r="Y7" s="89">
        <f t="shared" ref="Y7:Y26" si="1">AVERAGE(P7:X7)</f>
        <v>1.27444444444444</v>
      </c>
      <c r="Z7" s="89">
        <v>1.13</v>
      </c>
      <c r="AA7" s="105">
        <f t="shared" si="0"/>
        <v>0.127826941986234</v>
      </c>
    </row>
    <row r="8" s="78" customFormat="1" ht="16.5" customHeight="1" spans="14:27">
      <c r="N8" s="90" t="s">
        <v>21</v>
      </c>
      <c r="O8" s="90" t="s">
        <v>19</v>
      </c>
      <c r="P8" s="89">
        <v>2.2</v>
      </c>
      <c r="Q8" s="97">
        <v>2.5</v>
      </c>
      <c r="R8" s="89">
        <v>2.28</v>
      </c>
      <c r="S8" s="89">
        <v>1.59</v>
      </c>
      <c r="T8" s="89">
        <v>1.78</v>
      </c>
      <c r="U8" s="89">
        <v>1.98</v>
      </c>
      <c r="V8" s="89">
        <v>1.98</v>
      </c>
      <c r="W8" s="89">
        <v>1.68</v>
      </c>
      <c r="X8" s="89">
        <v>1.58</v>
      </c>
      <c r="Y8" s="89">
        <f t="shared" si="1"/>
        <v>1.95222222222222</v>
      </c>
      <c r="Z8" s="89">
        <v>2.07444444444444</v>
      </c>
      <c r="AA8" s="105">
        <f t="shared" si="0"/>
        <v>-0.0589180503481501</v>
      </c>
    </row>
    <row r="9" s="78" customFormat="1" ht="16.5" customHeight="1" spans="14:27">
      <c r="N9" s="90" t="s">
        <v>22</v>
      </c>
      <c r="O9" s="90" t="s">
        <v>19</v>
      </c>
      <c r="P9" s="89">
        <v>0.7</v>
      </c>
      <c r="Q9" s="97">
        <v>0.8</v>
      </c>
      <c r="R9" s="89">
        <v>0.98</v>
      </c>
      <c r="S9" s="89">
        <v>0.29</v>
      </c>
      <c r="T9" s="89">
        <v>0.48</v>
      </c>
      <c r="U9" s="89">
        <v>0.5</v>
      </c>
      <c r="V9" s="89">
        <v>0.98</v>
      </c>
      <c r="W9" s="89">
        <v>1.28</v>
      </c>
      <c r="X9" s="89">
        <v>0.38</v>
      </c>
      <c r="Y9" s="89">
        <f t="shared" si="1"/>
        <v>0.71</v>
      </c>
      <c r="Z9" s="89">
        <v>0.941111111111111</v>
      </c>
      <c r="AA9" s="105">
        <f t="shared" si="0"/>
        <v>-0.245572609208973</v>
      </c>
    </row>
    <row r="10" s="78" customFormat="1" ht="16.5" customHeight="1" spans="14:27">
      <c r="N10" s="90" t="s">
        <v>23</v>
      </c>
      <c r="O10" s="90" t="s">
        <v>19</v>
      </c>
      <c r="P10" s="89">
        <v>1.8</v>
      </c>
      <c r="Q10" s="97">
        <v>2.5</v>
      </c>
      <c r="R10" s="89">
        <v>2.98</v>
      </c>
      <c r="S10" s="89">
        <v>1.99</v>
      </c>
      <c r="T10" s="89">
        <v>1.98</v>
      </c>
      <c r="U10" s="89">
        <v>2.28</v>
      </c>
      <c r="V10" s="89">
        <v>3.58</v>
      </c>
      <c r="W10" s="89">
        <v>2.99</v>
      </c>
      <c r="X10" s="89">
        <v>2.38</v>
      </c>
      <c r="Y10" s="89">
        <f t="shared" si="1"/>
        <v>2.49777777777778</v>
      </c>
      <c r="Z10" s="89">
        <v>2.45333333333333</v>
      </c>
      <c r="AA10" s="105">
        <f t="shared" si="0"/>
        <v>0.0181159420289869</v>
      </c>
    </row>
    <row r="11" s="78" customFormat="1" ht="16.5" customHeight="1" spans="14:27">
      <c r="N11" s="90" t="s">
        <v>24</v>
      </c>
      <c r="O11" s="90" t="s">
        <v>19</v>
      </c>
      <c r="P11" s="89">
        <v>1.6</v>
      </c>
      <c r="Q11" s="97">
        <v>2</v>
      </c>
      <c r="R11" s="89">
        <v>1.98</v>
      </c>
      <c r="S11" s="89">
        <v>1.49</v>
      </c>
      <c r="T11" s="89">
        <v>1.48</v>
      </c>
      <c r="U11" s="89">
        <v>1.98</v>
      </c>
      <c r="V11" s="89">
        <v>1.98</v>
      </c>
      <c r="W11" s="89">
        <v>1.28</v>
      </c>
      <c r="X11" s="89">
        <v>2.08</v>
      </c>
      <c r="Y11" s="89">
        <f t="shared" si="1"/>
        <v>1.76333333333333</v>
      </c>
      <c r="Z11" s="89">
        <v>1.88555555555556</v>
      </c>
      <c r="AA11" s="105">
        <f t="shared" si="0"/>
        <v>-0.0648202710665903</v>
      </c>
    </row>
    <row r="12" s="78" customFormat="1" ht="16.5" customHeight="1" spans="14:27">
      <c r="N12" s="90" t="s">
        <v>25</v>
      </c>
      <c r="O12" s="90" t="s">
        <v>19</v>
      </c>
      <c r="P12" s="89">
        <v>1.4</v>
      </c>
      <c r="Q12" s="97">
        <v>1.5</v>
      </c>
      <c r="R12" s="89">
        <v>1.58</v>
      </c>
      <c r="S12" s="89">
        <v>0.89</v>
      </c>
      <c r="T12" s="89">
        <v>0.75</v>
      </c>
      <c r="U12" s="89">
        <v>0.85</v>
      </c>
      <c r="V12" s="89">
        <v>1.28</v>
      </c>
      <c r="W12" s="89">
        <v>1.28</v>
      </c>
      <c r="X12" s="89">
        <v>0.66</v>
      </c>
      <c r="Y12" s="89">
        <f t="shared" si="1"/>
        <v>1.13222222222222</v>
      </c>
      <c r="Z12" s="89">
        <v>1.05777777777778</v>
      </c>
      <c r="AA12" s="105">
        <f t="shared" si="0"/>
        <v>0.0703781512605021</v>
      </c>
    </row>
    <row r="13" s="78" customFormat="1" ht="16.5" customHeight="1" spans="14:27">
      <c r="N13" s="90" t="s">
        <v>26</v>
      </c>
      <c r="O13" s="90" t="s">
        <v>19</v>
      </c>
      <c r="P13" s="89">
        <v>1.5</v>
      </c>
      <c r="Q13" s="97">
        <v>2</v>
      </c>
      <c r="R13" s="89">
        <v>2.98</v>
      </c>
      <c r="S13" s="89">
        <v>1.59</v>
      </c>
      <c r="T13" s="89">
        <v>1.38</v>
      </c>
      <c r="U13" s="89">
        <v>1.88</v>
      </c>
      <c r="V13" s="89">
        <v>1.98</v>
      </c>
      <c r="W13" s="89">
        <v>1.99</v>
      </c>
      <c r="X13" s="89">
        <v>1.98</v>
      </c>
      <c r="Y13" s="89">
        <f t="shared" si="1"/>
        <v>1.92</v>
      </c>
      <c r="Z13" s="89">
        <v>3.00888888888889</v>
      </c>
      <c r="AA13" s="105">
        <f t="shared" si="0"/>
        <v>-0.361890694239291</v>
      </c>
    </row>
    <row r="14" s="78" customFormat="1" ht="16.5" customHeight="1" spans="14:27">
      <c r="N14" s="91" t="s">
        <v>27</v>
      </c>
      <c r="O14" s="90" t="s">
        <v>19</v>
      </c>
      <c r="P14" s="89">
        <v>4.7</v>
      </c>
      <c r="Q14" s="97">
        <v>5</v>
      </c>
      <c r="R14" s="89">
        <v>3.98</v>
      </c>
      <c r="S14" s="89">
        <v>4.99</v>
      </c>
      <c r="T14" s="89">
        <v>5.18</v>
      </c>
      <c r="U14" s="89">
        <v>4.58</v>
      </c>
      <c r="V14" s="89">
        <v>4.98</v>
      </c>
      <c r="W14" s="89">
        <v>3.99</v>
      </c>
      <c r="X14" s="89">
        <v>5.98</v>
      </c>
      <c r="Y14" s="89">
        <f t="shared" si="1"/>
        <v>4.82</v>
      </c>
      <c r="Z14" s="89">
        <v>4.83111111111111</v>
      </c>
      <c r="AA14" s="105">
        <f t="shared" si="0"/>
        <v>-0.00229990800367966</v>
      </c>
    </row>
    <row r="15" s="78" customFormat="1" ht="16.5" customHeight="1" spans="14:27">
      <c r="N15" s="90" t="s">
        <v>28</v>
      </c>
      <c r="O15" s="90" t="s">
        <v>19</v>
      </c>
      <c r="P15" s="89">
        <v>3.5</v>
      </c>
      <c r="Q15" s="97">
        <v>4.5</v>
      </c>
      <c r="R15" s="89">
        <v>3.98</v>
      </c>
      <c r="S15" s="89">
        <v>3.99</v>
      </c>
      <c r="T15" s="89">
        <v>3.38</v>
      </c>
      <c r="U15" s="89">
        <v>3.68</v>
      </c>
      <c r="V15" s="89">
        <v>3.98</v>
      </c>
      <c r="W15" s="89">
        <v>3.8</v>
      </c>
      <c r="X15" s="89">
        <v>3.98</v>
      </c>
      <c r="Y15" s="89">
        <f t="shared" si="1"/>
        <v>3.86555555555556</v>
      </c>
      <c r="Z15" s="89">
        <v>3.94333333333333</v>
      </c>
      <c r="AA15" s="105">
        <f t="shared" si="0"/>
        <v>-0.0197238658777112</v>
      </c>
    </row>
    <row r="16" s="78" customFormat="1" ht="16.5" customHeight="1" spans="14:27">
      <c r="N16" s="90" t="s">
        <v>29</v>
      </c>
      <c r="O16" s="90" t="s">
        <v>19</v>
      </c>
      <c r="P16" s="89">
        <v>1</v>
      </c>
      <c r="Q16" s="97">
        <v>2</v>
      </c>
      <c r="R16" s="89">
        <v>1.28</v>
      </c>
      <c r="S16" s="89">
        <v>1.29</v>
      </c>
      <c r="T16" s="89">
        <v>1.18</v>
      </c>
      <c r="U16" s="89">
        <v>0.98</v>
      </c>
      <c r="V16" s="89">
        <v>1.59</v>
      </c>
      <c r="W16" s="89">
        <v>1.28</v>
      </c>
      <c r="X16" s="89">
        <v>1.58</v>
      </c>
      <c r="Y16" s="89">
        <f t="shared" si="1"/>
        <v>1.35333333333333</v>
      </c>
      <c r="Z16" s="89">
        <v>1.40777777777778</v>
      </c>
      <c r="AA16" s="105">
        <f t="shared" si="0"/>
        <v>-0.0386740331491728</v>
      </c>
    </row>
    <row r="17" s="78" customFormat="1" ht="16.5" customHeight="1" spans="14:27">
      <c r="N17" s="90" t="s">
        <v>30</v>
      </c>
      <c r="O17" s="90" t="s">
        <v>19</v>
      </c>
      <c r="P17" s="89">
        <v>5.2</v>
      </c>
      <c r="Q17" s="97">
        <v>5</v>
      </c>
      <c r="R17" s="89" t="s">
        <v>31</v>
      </c>
      <c r="S17" s="89">
        <v>4.99</v>
      </c>
      <c r="T17" s="89">
        <v>4.78</v>
      </c>
      <c r="U17" s="89">
        <v>4.58</v>
      </c>
      <c r="V17" s="89">
        <v>5.98</v>
      </c>
      <c r="W17" s="89">
        <v>4.68</v>
      </c>
      <c r="X17" s="89" t="s">
        <v>31</v>
      </c>
      <c r="Y17" s="89">
        <f t="shared" si="1"/>
        <v>5.03</v>
      </c>
      <c r="Z17" s="89">
        <v>4.835</v>
      </c>
      <c r="AA17" s="105">
        <f t="shared" si="0"/>
        <v>0.0403309203722853</v>
      </c>
    </row>
    <row r="18" s="78" customFormat="1" ht="16.5" customHeight="1" spans="14:27">
      <c r="N18" s="90" t="s">
        <v>32</v>
      </c>
      <c r="O18" s="90" t="s">
        <v>19</v>
      </c>
      <c r="P18" s="89">
        <v>1.1</v>
      </c>
      <c r="Q18" s="97">
        <v>2</v>
      </c>
      <c r="R18" s="89">
        <v>1.38</v>
      </c>
      <c r="S18" s="89">
        <v>1.59</v>
      </c>
      <c r="T18" s="89">
        <v>1.18</v>
      </c>
      <c r="U18" s="89">
        <v>1.28</v>
      </c>
      <c r="V18" s="89">
        <v>1.98</v>
      </c>
      <c r="W18" s="89">
        <v>1.68</v>
      </c>
      <c r="X18" s="89">
        <v>1.28</v>
      </c>
      <c r="Y18" s="89">
        <f t="shared" si="1"/>
        <v>1.49666666666667</v>
      </c>
      <c r="Z18" s="89">
        <v>1.35875</v>
      </c>
      <c r="AA18" s="105">
        <f t="shared" si="0"/>
        <v>0.101502606562404</v>
      </c>
    </row>
    <row r="19" s="78" customFormat="1" ht="16.5" customHeight="1" spans="14:27">
      <c r="N19" s="90" t="s">
        <v>33</v>
      </c>
      <c r="O19" s="90" t="s">
        <v>19</v>
      </c>
      <c r="P19" s="89">
        <v>2.5</v>
      </c>
      <c r="Q19" s="97">
        <v>3</v>
      </c>
      <c r="R19" s="89">
        <v>3.58</v>
      </c>
      <c r="S19" s="89">
        <v>2.59</v>
      </c>
      <c r="T19" s="89">
        <v>2.68</v>
      </c>
      <c r="U19" s="89">
        <v>2.58</v>
      </c>
      <c r="V19" s="89">
        <v>2.98</v>
      </c>
      <c r="W19" s="89">
        <v>2.86</v>
      </c>
      <c r="X19" s="89">
        <v>3.38</v>
      </c>
      <c r="Y19" s="89">
        <f t="shared" si="1"/>
        <v>2.90555555555556</v>
      </c>
      <c r="Z19" s="89">
        <v>2.68125</v>
      </c>
      <c r="AA19" s="105">
        <f t="shared" si="0"/>
        <v>0.0836570836570837</v>
      </c>
    </row>
    <row r="20" s="78" customFormat="1" ht="16.5" customHeight="1" spans="14:27">
      <c r="N20" s="90" t="s">
        <v>34</v>
      </c>
      <c r="O20" s="90" t="s">
        <v>19</v>
      </c>
      <c r="P20" s="89">
        <v>2.5</v>
      </c>
      <c r="Q20" s="97">
        <v>2.5</v>
      </c>
      <c r="R20" s="89">
        <v>1.28</v>
      </c>
      <c r="S20" s="89">
        <v>0.99</v>
      </c>
      <c r="T20" s="89">
        <v>1.28</v>
      </c>
      <c r="U20" s="89">
        <v>1.68</v>
      </c>
      <c r="V20" s="89">
        <v>2.98</v>
      </c>
      <c r="W20" s="89">
        <v>1.99</v>
      </c>
      <c r="X20" s="89">
        <v>2.08</v>
      </c>
      <c r="Y20" s="89">
        <f t="shared" si="1"/>
        <v>1.92</v>
      </c>
      <c r="Z20" s="89">
        <v>1.935</v>
      </c>
      <c r="AA20" s="105">
        <f t="shared" si="0"/>
        <v>-0.00775193798449607</v>
      </c>
    </row>
    <row r="21" s="78" customFormat="1" ht="16.5" customHeight="1" spans="14:27">
      <c r="N21" s="90" t="s">
        <v>35</v>
      </c>
      <c r="O21" s="90" t="s">
        <v>19</v>
      </c>
      <c r="P21" s="89">
        <v>0.8</v>
      </c>
      <c r="Q21" s="97">
        <v>1</v>
      </c>
      <c r="R21" s="89">
        <v>0.98</v>
      </c>
      <c r="S21" s="89">
        <v>0.59</v>
      </c>
      <c r="T21" s="89">
        <v>0.58</v>
      </c>
      <c r="U21" s="89">
        <v>0.68</v>
      </c>
      <c r="V21" s="89">
        <v>0.99</v>
      </c>
      <c r="W21" s="89">
        <v>0.58</v>
      </c>
      <c r="X21" s="89">
        <v>0.88</v>
      </c>
      <c r="Y21" s="89">
        <f t="shared" si="1"/>
        <v>0.786666666666667</v>
      </c>
      <c r="Z21" s="89">
        <v>0.69625</v>
      </c>
      <c r="AA21" s="105">
        <f t="shared" si="0"/>
        <v>0.129862357869539</v>
      </c>
    </row>
    <row r="22" s="78" customFormat="1" ht="16.5" customHeight="1" spans="14:27">
      <c r="N22" s="90" t="s">
        <v>36</v>
      </c>
      <c r="O22" s="90" t="s">
        <v>19</v>
      </c>
      <c r="P22" s="89">
        <v>2</v>
      </c>
      <c r="Q22" s="97">
        <v>2</v>
      </c>
      <c r="R22" s="89">
        <v>2.58</v>
      </c>
      <c r="S22" s="89">
        <v>1.99</v>
      </c>
      <c r="T22" s="89">
        <v>1.38</v>
      </c>
      <c r="U22" s="89">
        <v>1.98</v>
      </c>
      <c r="V22" s="89">
        <v>2.58</v>
      </c>
      <c r="W22" s="89">
        <v>0.99</v>
      </c>
      <c r="X22" s="89">
        <v>1.68</v>
      </c>
      <c r="Y22" s="89">
        <f t="shared" si="1"/>
        <v>1.90888888888889</v>
      </c>
      <c r="Z22" s="89">
        <v>1.6975</v>
      </c>
      <c r="AA22" s="105">
        <f t="shared" si="0"/>
        <v>0.124529536900671</v>
      </c>
    </row>
    <row r="23" s="78" customFormat="1" ht="16.5" customHeight="1" spans="14:27">
      <c r="N23" s="90" t="s">
        <v>37</v>
      </c>
      <c r="O23" s="90" t="s">
        <v>19</v>
      </c>
      <c r="P23" s="89">
        <v>1.8</v>
      </c>
      <c r="Q23" s="97">
        <v>3</v>
      </c>
      <c r="R23" s="89">
        <v>3.98</v>
      </c>
      <c r="S23" s="89">
        <v>1.59</v>
      </c>
      <c r="T23" s="89">
        <v>1.48</v>
      </c>
      <c r="U23" s="89">
        <v>2.28</v>
      </c>
      <c r="V23" s="89">
        <v>3.98</v>
      </c>
      <c r="W23" s="89">
        <v>2.8</v>
      </c>
      <c r="X23" s="89">
        <v>2.28</v>
      </c>
      <c r="Y23" s="89">
        <f t="shared" si="1"/>
        <v>2.57666666666667</v>
      </c>
      <c r="Z23" s="89">
        <v>2.97375</v>
      </c>
      <c r="AA23" s="105">
        <f t="shared" si="0"/>
        <v>-0.133529494185232</v>
      </c>
    </row>
    <row r="24" s="78" customFormat="1" ht="16.5" customHeight="1" spans="14:27">
      <c r="N24" s="92" t="s">
        <v>38</v>
      </c>
      <c r="O24" s="90" t="s">
        <v>19</v>
      </c>
      <c r="P24" s="89">
        <v>3.9</v>
      </c>
      <c r="Q24" s="98">
        <v>3.5</v>
      </c>
      <c r="R24" s="89">
        <v>4</v>
      </c>
      <c r="S24" s="89">
        <v>3.99</v>
      </c>
      <c r="T24" s="89">
        <v>3.28</v>
      </c>
      <c r="U24" s="89">
        <v>2.28</v>
      </c>
      <c r="V24" s="89">
        <v>2.98</v>
      </c>
      <c r="W24" s="89">
        <v>3.99</v>
      </c>
      <c r="X24" s="89">
        <v>2.29</v>
      </c>
      <c r="Y24" s="89">
        <f t="shared" si="1"/>
        <v>3.35666666666667</v>
      </c>
      <c r="Z24" s="89">
        <v>4.24444444444444</v>
      </c>
      <c r="AA24" s="105">
        <f t="shared" si="0"/>
        <v>-0.209162303664921</v>
      </c>
    </row>
    <row r="25" s="78" customFormat="1" ht="16.5" customHeight="1" spans="14:27">
      <c r="N25" s="92" t="s">
        <v>39</v>
      </c>
      <c r="O25" s="90" t="s">
        <v>19</v>
      </c>
      <c r="P25" s="89">
        <v>5</v>
      </c>
      <c r="Q25" s="98">
        <v>6.5</v>
      </c>
      <c r="R25" s="89">
        <v>8.98</v>
      </c>
      <c r="S25" s="89">
        <v>6.99</v>
      </c>
      <c r="T25" s="89">
        <v>6.98</v>
      </c>
      <c r="U25" s="89">
        <v>6.98</v>
      </c>
      <c r="V25" s="89">
        <v>5.98</v>
      </c>
      <c r="W25" s="89">
        <v>5.58</v>
      </c>
      <c r="X25" s="89">
        <v>1.58</v>
      </c>
      <c r="Y25" s="89">
        <f t="shared" si="1"/>
        <v>6.06333333333333</v>
      </c>
      <c r="Z25" s="89">
        <v>6.45222222222222</v>
      </c>
      <c r="AA25" s="105">
        <f t="shared" si="0"/>
        <v>-0.0602720854141549</v>
      </c>
    </row>
    <row r="26" s="78" customFormat="1" ht="16.5" customHeight="1" spans="14:27">
      <c r="N26" s="92" t="s">
        <v>40</v>
      </c>
      <c r="O26" s="90" t="s">
        <v>19</v>
      </c>
      <c r="P26" s="89">
        <v>3.5</v>
      </c>
      <c r="Q26" s="98">
        <v>4</v>
      </c>
      <c r="R26" s="89">
        <v>5.68</v>
      </c>
      <c r="S26" s="89">
        <v>3.99</v>
      </c>
      <c r="T26" s="89">
        <v>3.58</v>
      </c>
      <c r="U26" s="89">
        <v>6.28</v>
      </c>
      <c r="V26" s="89">
        <v>3.98</v>
      </c>
      <c r="W26" s="89">
        <v>2.89</v>
      </c>
      <c r="X26" s="89">
        <v>3.18</v>
      </c>
      <c r="Y26" s="89">
        <f t="shared" si="1"/>
        <v>4.12</v>
      </c>
      <c r="Z26" s="89">
        <v>3.93111111111111</v>
      </c>
      <c r="AA26" s="105">
        <f t="shared" si="0"/>
        <v>0.0480497456189941</v>
      </c>
    </row>
    <row r="27" spans="21:21">
      <c r="U27" s="99"/>
    </row>
    <row r="28" spans="21:21">
      <c r="U28" s="99"/>
    </row>
    <row r="29" spans="21:21">
      <c r="U29" s="99"/>
    </row>
  </sheetData>
  <mergeCells count="10">
    <mergeCell ref="N1:AA1"/>
    <mergeCell ref="N3:AA3"/>
    <mergeCell ref="R4:X4"/>
    <mergeCell ref="N4:N5"/>
    <mergeCell ref="O4:O5"/>
    <mergeCell ref="P4:P5"/>
    <mergeCell ref="Q4:Q5"/>
    <mergeCell ref="Y4:Y5"/>
    <mergeCell ref="Z4:Z5"/>
    <mergeCell ref="AA4:AA5"/>
  </mergeCells>
  <pageMargins left="0.75" right="0.368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L1:IU25"/>
  <sheetViews>
    <sheetView showGridLines="0" workbookViewId="0">
      <selection activeCell="L1" sqref="L1:V21"/>
    </sheetView>
  </sheetViews>
  <sheetFormatPr defaultColWidth="9" defaultRowHeight="13.5"/>
  <cols>
    <col min="1" max="1" width="3.25" customWidth="1"/>
    <col min="2" max="10" width="9" hidden="1" customWidth="1"/>
    <col min="11" max="11" width="2.5" hidden="1" customWidth="1"/>
    <col min="12" max="12" width="10.75" customWidth="1"/>
    <col min="13" max="13" width="19.75" customWidth="1"/>
    <col min="14" max="14" width="10.125" customWidth="1"/>
    <col min="15" max="15" width="11.25" style="65" customWidth="1"/>
    <col min="16" max="16" width="10.125" style="66" customWidth="1"/>
    <col min="17" max="17" width="10.125" style="67" customWidth="1"/>
    <col min="18" max="18" width="10.125" style="3" customWidth="1"/>
    <col min="19" max="19" width="10.125" style="4" customWidth="1"/>
    <col min="20" max="20" width="11.875" style="5" customWidth="1"/>
    <col min="21" max="21" width="11.875" customWidth="1"/>
    <col min="22" max="22" width="11.625" customWidth="1"/>
  </cols>
  <sheetData>
    <row r="1" ht="29.1" customHeight="1" spans="12:22">
      <c r="L1" s="7" t="s">
        <v>41</v>
      </c>
      <c r="M1" s="7"/>
      <c r="N1" s="7"/>
      <c r="O1" s="7"/>
      <c r="P1" s="68"/>
      <c r="Q1" s="7"/>
      <c r="R1" s="75"/>
      <c r="S1" s="17"/>
      <c r="T1" s="7"/>
      <c r="U1" s="7"/>
      <c r="V1" s="7"/>
    </row>
    <row r="2" s="1" customFormat="1" ht="6.95" customHeight="1" spans="12:255">
      <c r="L2" s="8"/>
      <c r="M2" s="8"/>
      <c r="N2" s="8"/>
      <c r="O2" s="69"/>
      <c r="P2" s="70"/>
      <c r="Q2" s="69"/>
      <c r="R2" s="10"/>
      <c r="S2" s="19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</row>
    <row r="3" s="1" customFormat="1" ht="15.95" customHeight="1" spans="15:22">
      <c r="O3" s="71"/>
      <c r="P3" s="72"/>
      <c r="Q3" s="71"/>
      <c r="R3" s="12"/>
      <c r="S3" s="21"/>
      <c r="T3" s="22" t="s">
        <v>2</v>
      </c>
      <c r="U3" s="22"/>
      <c r="V3" s="22"/>
    </row>
    <row r="4" ht="39" customHeight="1" spans="12:22">
      <c r="L4" s="13" t="s">
        <v>42</v>
      </c>
      <c r="M4" s="13" t="s">
        <v>43</v>
      </c>
      <c r="N4" s="13" t="s">
        <v>44</v>
      </c>
      <c r="O4" s="13" t="s">
        <v>45</v>
      </c>
      <c r="P4" s="73" t="s">
        <v>46</v>
      </c>
      <c r="Q4" s="13" t="s">
        <v>47</v>
      </c>
      <c r="R4" s="14" t="s">
        <v>48</v>
      </c>
      <c r="S4" s="13" t="s">
        <v>49</v>
      </c>
      <c r="T4" s="24" t="s">
        <v>50</v>
      </c>
      <c r="U4" s="13" t="s">
        <v>9</v>
      </c>
      <c r="V4" s="13" t="s">
        <v>10</v>
      </c>
    </row>
    <row r="5" ht="20.45" customHeight="1" spans="12:22">
      <c r="L5" s="13" t="s">
        <v>18</v>
      </c>
      <c r="M5" s="13" t="s">
        <v>51</v>
      </c>
      <c r="N5" s="13" t="s">
        <v>19</v>
      </c>
      <c r="O5" s="15">
        <v>1.03</v>
      </c>
      <c r="P5" s="16">
        <v>1.5</v>
      </c>
      <c r="Q5" s="26">
        <v>1.5</v>
      </c>
      <c r="R5" s="29">
        <v>0.88</v>
      </c>
      <c r="S5" s="28">
        <v>0.94</v>
      </c>
      <c r="T5" s="29">
        <f>AVERAGE(O5:S5)</f>
        <v>1.17</v>
      </c>
      <c r="U5" s="29">
        <v>1.056</v>
      </c>
      <c r="V5" s="30">
        <f>SUM(T5/U5-1)</f>
        <v>0.107954545454545</v>
      </c>
    </row>
    <row r="6" ht="20.45" customHeight="1" spans="12:22">
      <c r="L6" s="13" t="s">
        <v>20</v>
      </c>
      <c r="M6" s="13" t="s">
        <v>51</v>
      </c>
      <c r="N6" s="13" t="s">
        <v>19</v>
      </c>
      <c r="O6" s="15">
        <v>1.48</v>
      </c>
      <c r="P6" s="16">
        <v>2.55</v>
      </c>
      <c r="Q6" s="26">
        <v>2</v>
      </c>
      <c r="R6" s="29">
        <v>2.58</v>
      </c>
      <c r="S6" s="28">
        <v>1.24</v>
      </c>
      <c r="T6" s="29">
        <f t="shared" ref="T6:T21" si="0">AVERAGE(O6:S6)</f>
        <v>1.97</v>
      </c>
      <c r="U6" s="29">
        <v>1.954</v>
      </c>
      <c r="V6" s="30">
        <f t="shared" ref="V6:V21" si="1">SUM(T6/U6-1)</f>
        <v>0.00818833162743093</v>
      </c>
    </row>
    <row r="7" ht="20.45" customHeight="1" spans="12:22">
      <c r="L7" s="13" t="s">
        <v>21</v>
      </c>
      <c r="M7" s="13" t="s">
        <v>51</v>
      </c>
      <c r="N7" s="13" t="s">
        <v>19</v>
      </c>
      <c r="O7" s="15">
        <v>2.13</v>
      </c>
      <c r="P7" s="16">
        <v>1.8</v>
      </c>
      <c r="Q7" s="26">
        <v>3</v>
      </c>
      <c r="R7" s="29">
        <v>2.45</v>
      </c>
      <c r="S7" s="28">
        <v>1.96</v>
      </c>
      <c r="T7" s="29">
        <f t="shared" si="0"/>
        <v>2.268</v>
      </c>
      <c r="U7" s="29">
        <v>2.386</v>
      </c>
      <c r="V7" s="30">
        <f t="shared" si="1"/>
        <v>-0.0494551550712491</v>
      </c>
    </row>
    <row r="8" ht="20.45" customHeight="1" spans="12:22">
      <c r="L8" s="13" t="s">
        <v>52</v>
      </c>
      <c r="M8" s="13" t="s">
        <v>51</v>
      </c>
      <c r="N8" s="13" t="s">
        <v>19</v>
      </c>
      <c r="O8" s="15">
        <v>0.78</v>
      </c>
      <c r="P8" s="16">
        <v>0.88</v>
      </c>
      <c r="Q8" s="26">
        <v>1.3</v>
      </c>
      <c r="R8" s="29">
        <v>1.31</v>
      </c>
      <c r="S8" s="28">
        <v>0.74</v>
      </c>
      <c r="T8" s="29">
        <f t="shared" si="0"/>
        <v>1.002</v>
      </c>
      <c r="U8" s="29">
        <v>1.044</v>
      </c>
      <c r="V8" s="30">
        <f t="shared" si="1"/>
        <v>-0.0402298850574713</v>
      </c>
    </row>
    <row r="9" ht="20.45" customHeight="1" spans="12:22">
      <c r="L9" s="13" t="s">
        <v>53</v>
      </c>
      <c r="M9" s="13" t="s">
        <v>51</v>
      </c>
      <c r="N9" s="13" t="s">
        <v>19</v>
      </c>
      <c r="O9" s="15">
        <v>2.63</v>
      </c>
      <c r="P9" s="16">
        <v>3</v>
      </c>
      <c r="Q9" s="26">
        <v>3</v>
      </c>
      <c r="R9" s="29">
        <v>2.83</v>
      </c>
      <c r="S9" s="28">
        <v>2.54</v>
      </c>
      <c r="T9" s="29">
        <f t="shared" si="0"/>
        <v>2.8</v>
      </c>
      <c r="U9" s="29">
        <v>2.856</v>
      </c>
      <c r="V9" s="30">
        <f t="shared" si="1"/>
        <v>-0.0196078431372549</v>
      </c>
    </row>
    <row r="10" ht="20.45" customHeight="1" spans="12:22">
      <c r="L10" s="13" t="s">
        <v>24</v>
      </c>
      <c r="M10" s="13" t="s">
        <v>51</v>
      </c>
      <c r="N10" s="13" t="s">
        <v>19</v>
      </c>
      <c r="O10" s="15">
        <v>2.03</v>
      </c>
      <c r="P10" s="16">
        <v>2</v>
      </c>
      <c r="Q10" s="26">
        <v>2.5</v>
      </c>
      <c r="R10" s="29">
        <v>2.28</v>
      </c>
      <c r="S10" s="28">
        <v>1.89</v>
      </c>
      <c r="T10" s="29">
        <f t="shared" si="0"/>
        <v>2.14</v>
      </c>
      <c r="U10" s="29">
        <v>2.112</v>
      </c>
      <c r="V10" s="30">
        <f t="shared" si="1"/>
        <v>0.0132575757575755</v>
      </c>
    </row>
    <row r="11" ht="20.45" customHeight="1" spans="12:22">
      <c r="L11" s="13" t="s">
        <v>25</v>
      </c>
      <c r="M11" s="13" t="s">
        <v>51</v>
      </c>
      <c r="N11" s="13" t="s">
        <v>19</v>
      </c>
      <c r="O11" s="15">
        <v>0.82</v>
      </c>
      <c r="P11" s="16">
        <v>1.28</v>
      </c>
      <c r="Q11" s="26">
        <v>1</v>
      </c>
      <c r="R11" s="29">
        <v>1.25</v>
      </c>
      <c r="S11" s="28">
        <v>1.09</v>
      </c>
      <c r="T11" s="29">
        <f t="shared" si="0"/>
        <v>1.088</v>
      </c>
      <c r="U11" s="29">
        <v>1.078</v>
      </c>
      <c r="V11" s="30">
        <f t="shared" si="1"/>
        <v>0.00927643784786625</v>
      </c>
    </row>
    <row r="12" ht="20.45" customHeight="1" spans="12:22">
      <c r="L12" s="13" t="s">
        <v>26</v>
      </c>
      <c r="M12" s="13" t="s">
        <v>51</v>
      </c>
      <c r="N12" s="13" t="s">
        <v>19</v>
      </c>
      <c r="O12" s="15">
        <v>1.98</v>
      </c>
      <c r="P12" s="16">
        <v>2</v>
      </c>
      <c r="Q12" s="26">
        <v>2.5</v>
      </c>
      <c r="R12" s="29">
        <v>2.65</v>
      </c>
      <c r="S12" s="28">
        <v>2.04</v>
      </c>
      <c r="T12" s="29">
        <f t="shared" si="0"/>
        <v>2.234</v>
      </c>
      <c r="U12" s="29">
        <v>2.688</v>
      </c>
      <c r="V12" s="30">
        <f t="shared" si="1"/>
        <v>-0.168898809523809</v>
      </c>
    </row>
    <row r="13" ht="20.45" customHeight="1" spans="12:22">
      <c r="L13" s="13" t="s">
        <v>27</v>
      </c>
      <c r="M13" s="13" t="s">
        <v>51</v>
      </c>
      <c r="N13" s="13" t="s">
        <v>19</v>
      </c>
      <c r="O13" s="15">
        <v>5.48</v>
      </c>
      <c r="P13" s="16">
        <v>5</v>
      </c>
      <c r="Q13" s="26">
        <v>5</v>
      </c>
      <c r="R13" s="29">
        <v>5.23</v>
      </c>
      <c r="S13" s="28">
        <v>4.69</v>
      </c>
      <c r="T13" s="29">
        <f t="shared" si="0"/>
        <v>5.08</v>
      </c>
      <c r="U13" s="29">
        <v>5.218</v>
      </c>
      <c r="V13" s="30">
        <f t="shared" si="1"/>
        <v>-0.0264469145266385</v>
      </c>
    </row>
    <row r="14" ht="20.45" customHeight="1" spans="12:22">
      <c r="L14" s="13" t="s">
        <v>28</v>
      </c>
      <c r="M14" s="13" t="s">
        <v>51</v>
      </c>
      <c r="N14" s="13" t="s">
        <v>19</v>
      </c>
      <c r="O14" s="15">
        <v>3.98</v>
      </c>
      <c r="P14" s="16">
        <v>4</v>
      </c>
      <c r="Q14" s="26">
        <v>4.5</v>
      </c>
      <c r="R14" s="29">
        <v>4.3</v>
      </c>
      <c r="S14" s="28">
        <v>3.94</v>
      </c>
      <c r="T14" s="29">
        <f t="shared" si="0"/>
        <v>4.144</v>
      </c>
      <c r="U14" s="29">
        <v>3.884</v>
      </c>
      <c r="V14" s="30">
        <f t="shared" si="1"/>
        <v>0.066941297631308</v>
      </c>
    </row>
    <row r="15" ht="20.45" customHeight="1" spans="12:22">
      <c r="L15" s="13" t="s">
        <v>29</v>
      </c>
      <c r="M15" s="13" t="s">
        <v>51</v>
      </c>
      <c r="N15" s="13" t="s">
        <v>19</v>
      </c>
      <c r="O15" s="15">
        <v>1.23</v>
      </c>
      <c r="P15" s="16">
        <v>2</v>
      </c>
      <c r="Q15" s="26">
        <v>2.5</v>
      </c>
      <c r="R15" s="29">
        <v>2.14</v>
      </c>
      <c r="S15" s="28">
        <v>1.74</v>
      </c>
      <c r="T15" s="29">
        <f t="shared" si="0"/>
        <v>1.922</v>
      </c>
      <c r="U15" s="29">
        <v>2.02</v>
      </c>
      <c r="V15" s="30">
        <f t="shared" si="1"/>
        <v>-0.0485148514851484</v>
      </c>
    </row>
    <row r="16" ht="20.45" customHeight="1" spans="12:22">
      <c r="L16" s="13" t="s">
        <v>38</v>
      </c>
      <c r="M16" s="13" t="s">
        <v>51</v>
      </c>
      <c r="N16" s="13" t="s">
        <v>19</v>
      </c>
      <c r="O16" s="15">
        <v>2.94</v>
      </c>
      <c r="P16" s="16">
        <v>3</v>
      </c>
      <c r="Q16" s="26">
        <v>3.5</v>
      </c>
      <c r="R16" s="29">
        <v>2.81</v>
      </c>
      <c r="S16" s="28">
        <v>2.69</v>
      </c>
      <c r="T16" s="29">
        <f t="shared" si="0"/>
        <v>2.988</v>
      </c>
      <c r="U16" s="29">
        <v>3.904</v>
      </c>
      <c r="V16" s="30">
        <f t="shared" si="1"/>
        <v>-0.234631147540984</v>
      </c>
    </row>
    <row r="17" ht="20.45" customHeight="1" spans="12:22">
      <c r="L17" s="13" t="s">
        <v>39</v>
      </c>
      <c r="M17" s="13" t="s">
        <v>51</v>
      </c>
      <c r="N17" s="13" t="s">
        <v>19</v>
      </c>
      <c r="O17" s="15">
        <v>6.28</v>
      </c>
      <c r="P17" s="16">
        <v>7</v>
      </c>
      <c r="Q17" s="26">
        <v>6</v>
      </c>
      <c r="R17" s="29">
        <v>6.653</v>
      </c>
      <c r="S17" s="28">
        <v>5.89</v>
      </c>
      <c r="T17" s="29">
        <f t="shared" si="0"/>
        <v>6.3646</v>
      </c>
      <c r="U17" s="29">
        <v>6.936</v>
      </c>
      <c r="V17" s="30">
        <f t="shared" si="1"/>
        <v>-0.0823817762399077</v>
      </c>
    </row>
    <row r="18" ht="20.45" customHeight="1" spans="12:22">
      <c r="L18" s="13" t="s">
        <v>40</v>
      </c>
      <c r="M18" s="13" t="s">
        <v>51</v>
      </c>
      <c r="N18" s="13" t="s">
        <v>19</v>
      </c>
      <c r="O18" s="15">
        <v>4.08</v>
      </c>
      <c r="P18" s="16">
        <v>4</v>
      </c>
      <c r="Q18" s="26">
        <v>5.5</v>
      </c>
      <c r="R18" s="29">
        <v>4.62</v>
      </c>
      <c r="S18" s="28">
        <v>4.41</v>
      </c>
      <c r="T18" s="29">
        <f t="shared" si="0"/>
        <v>4.522</v>
      </c>
      <c r="U18" s="29">
        <v>4.284</v>
      </c>
      <c r="V18" s="30">
        <f t="shared" si="1"/>
        <v>0.0555555555555556</v>
      </c>
    </row>
    <row r="19" ht="20.45" customHeight="1" spans="12:22">
      <c r="L19" s="13" t="s">
        <v>54</v>
      </c>
      <c r="M19" s="13" t="s">
        <v>55</v>
      </c>
      <c r="N19" s="13" t="s">
        <v>19</v>
      </c>
      <c r="O19" s="15">
        <v>3.43</v>
      </c>
      <c r="P19" s="16">
        <v>3.3</v>
      </c>
      <c r="Q19" s="26">
        <v>3.5</v>
      </c>
      <c r="R19" s="29">
        <v>4.43</v>
      </c>
      <c r="S19" s="28">
        <v>2.78</v>
      </c>
      <c r="T19" s="29">
        <f t="shared" si="0"/>
        <v>3.488</v>
      </c>
      <c r="U19" s="29">
        <v>3.292</v>
      </c>
      <c r="V19" s="30">
        <f t="shared" si="1"/>
        <v>0.0595382746051034</v>
      </c>
    </row>
    <row r="20" ht="20.45" customHeight="1" spans="12:22">
      <c r="L20" s="13" t="s">
        <v>56</v>
      </c>
      <c r="M20" s="13" t="s">
        <v>57</v>
      </c>
      <c r="N20" s="13" t="s">
        <v>19</v>
      </c>
      <c r="O20" s="15">
        <v>3.98</v>
      </c>
      <c r="P20" s="16">
        <v>2.5</v>
      </c>
      <c r="Q20" s="26">
        <v>4</v>
      </c>
      <c r="R20" s="29">
        <v>2.83</v>
      </c>
      <c r="S20" s="28">
        <v>2.98</v>
      </c>
      <c r="T20" s="29">
        <f t="shared" si="0"/>
        <v>3.258</v>
      </c>
      <c r="U20" s="29">
        <v>3.294</v>
      </c>
      <c r="V20" s="30">
        <f t="shared" si="1"/>
        <v>-0.0109289617486339</v>
      </c>
    </row>
    <row r="21" ht="20.45" customHeight="1" spans="12:22">
      <c r="L21" s="13" t="s">
        <v>58</v>
      </c>
      <c r="M21" s="13" t="s">
        <v>59</v>
      </c>
      <c r="N21" s="13" t="s">
        <v>19</v>
      </c>
      <c r="O21" s="15">
        <v>3.08</v>
      </c>
      <c r="P21" s="16">
        <v>3.2</v>
      </c>
      <c r="Q21" s="26">
        <v>2.5</v>
      </c>
      <c r="R21" s="29">
        <v>2.44</v>
      </c>
      <c r="S21" s="28">
        <v>2.78</v>
      </c>
      <c r="T21" s="29">
        <f t="shared" si="0"/>
        <v>2.8</v>
      </c>
      <c r="U21" s="29">
        <v>2.87</v>
      </c>
      <c r="V21" s="30">
        <f t="shared" si="1"/>
        <v>-0.0243902439024392</v>
      </c>
    </row>
    <row r="22" ht="19.5" customHeight="1" spans="15:20">
      <c r="O22"/>
      <c r="P22" s="74"/>
      <c r="Q22" s="76"/>
      <c r="S22" s="77"/>
      <c r="T22"/>
    </row>
    <row r="23" ht="19.5" customHeight="1" spans="15:20">
      <c r="O23"/>
      <c r="Q23"/>
      <c r="S23" s="77"/>
      <c r="T23"/>
    </row>
    <row r="24" ht="19.5" customHeight="1" spans="15:20">
      <c r="O24"/>
      <c r="Q24"/>
      <c r="S24" s="77"/>
      <c r="T24"/>
    </row>
    <row r="25" ht="19.5" customHeight="1" spans="15:20">
      <c r="O25"/>
      <c r="Q25"/>
      <c r="S25" s="77"/>
      <c r="T25"/>
    </row>
  </sheetData>
  <mergeCells count="2">
    <mergeCell ref="L1:V1"/>
    <mergeCell ref="T3:V3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O1:AC27"/>
  <sheetViews>
    <sheetView showGridLines="0" zoomScale="90" zoomScaleNormal="90" workbookViewId="0">
      <selection activeCell="O1" sqref="O1:AC25"/>
    </sheetView>
  </sheetViews>
  <sheetFormatPr defaultColWidth="9" defaultRowHeight="13.5"/>
  <cols>
    <col min="1" max="1" width="3.125" style="32" customWidth="1"/>
    <col min="2" max="14" width="9" style="32" hidden="1" customWidth="1"/>
    <col min="15" max="15" width="7" style="32" customWidth="1"/>
    <col min="16" max="16" width="11.5" style="32" customWidth="1"/>
    <col min="17" max="17" width="10.625" style="32" customWidth="1"/>
    <col min="18" max="18" width="10.125" style="33" customWidth="1"/>
    <col min="19" max="19" width="9.25" style="34" customWidth="1"/>
    <col min="20" max="20" width="9.375" style="34" customWidth="1"/>
    <col min="21" max="21" width="8.375" style="34" customWidth="1"/>
    <col min="22" max="22" width="8.75" style="34" customWidth="1"/>
    <col min="23" max="23" width="8.5" style="35" customWidth="1"/>
    <col min="24" max="24" width="8.375" style="34" customWidth="1"/>
    <col min="25" max="26" width="8.375" style="33" customWidth="1"/>
    <col min="27" max="27" width="9.25" style="33" customWidth="1"/>
    <col min="28" max="28" width="8.875" style="33" customWidth="1"/>
    <col min="29" max="29" width="8.25" style="32" customWidth="1"/>
    <col min="30" max="16384" width="9" style="32"/>
  </cols>
  <sheetData>
    <row r="1" ht="29.1" customHeight="1" spans="15:29">
      <c r="O1" s="36" t="s">
        <v>60</v>
      </c>
      <c r="P1" s="36"/>
      <c r="Q1" s="36"/>
      <c r="R1" s="43"/>
      <c r="S1" s="44"/>
      <c r="T1" s="44"/>
      <c r="U1" s="44"/>
      <c r="V1" s="44"/>
      <c r="W1" s="45"/>
      <c r="X1" s="44"/>
      <c r="Y1" s="43"/>
      <c r="Z1" s="43"/>
      <c r="AA1" s="43"/>
      <c r="AB1" s="43"/>
      <c r="AC1" s="36"/>
    </row>
    <row r="2" ht="6.95" customHeight="1" spans="15:29">
      <c r="O2" s="37"/>
      <c r="P2" s="37"/>
      <c r="Q2" s="37"/>
      <c r="R2" s="46"/>
      <c r="S2" s="47"/>
      <c r="T2" s="47"/>
      <c r="U2" s="47"/>
      <c r="V2" s="47"/>
      <c r="W2" s="48"/>
      <c r="X2" s="47"/>
      <c r="Y2" s="46"/>
      <c r="Z2" s="46"/>
      <c r="AA2" s="46"/>
      <c r="AB2" s="46"/>
      <c r="AC2" s="37"/>
    </row>
    <row r="3" ht="15.95" customHeight="1" spans="15:29">
      <c r="O3" s="38" t="s">
        <v>2</v>
      </c>
      <c r="P3" s="38"/>
      <c r="Q3" s="38"/>
      <c r="R3" s="49"/>
      <c r="S3" s="49"/>
      <c r="T3" s="49"/>
      <c r="U3" s="49"/>
      <c r="V3" s="49"/>
      <c r="W3" s="50"/>
      <c r="X3" s="51"/>
      <c r="Y3" s="49"/>
      <c r="Z3" s="49"/>
      <c r="AA3" s="49"/>
      <c r="AB3" s="49"/>
      <c r="AC3" s="38"/>
    </row>
    <row r="4" ht="20.1" customHeight="1" spans="15:29">
      <c r="O4" s="39" t="s">
        <v>3</v>
      </c>
      <c r="P4" s="39" t="s">
        <v>61</v>
      </c>
      <c r="Q4" s="39" t="s">
        <v>4</v>
      </c>
      <c r="R4" s="52" t="s">
        <v>5</v>
      </c>
      <c r="S4" s="53" t="s">
        <v>6</v>
      </c>
      <c r="T4" s="53" t="s">
        <v>7</v>
      </c>
      <c r="U4" s="53"/>
      <c r="V4" s="53"/>
      <c r="W4" s="53"/>
      <c r="X4" s="53"/>
      <c r="Y4" s="53"/>
      <c r="Z4" s="53"/>
      <c r="AA4" s="59" t="s">
        <v>8</v>
      </c>
      <c r="AB4" s="60" t="s">
        <v>9</v>
      </c>
      <c r="AC4" s="39" t="s">
        <v>10</v>
      </c>
    </row>
    <row r="5" ht="26.1" customHeight="1" spans="15:29">
      <c r="O5" s="40"/>
      <c r="P5" s="40"/>
      <c r="Q5" s="40"/>
      <c r="R5" s="54"/>
      <c r="S5" s="53"/>
      <c r="T5" s="54" t="s">
        <v>62</v>
      </c>
      <c r="U5" s="54" t="s">
        <v>63</v>
      </c>
      <c r="V5" s="54" t="s">
        <v>64</v>
      </c>
      <c r="W5" s="54" t="s">
        <v>65</v>
      </c>
      <c r="X5" s="54" t="s">
        <v>66</v>
      </c>
      <c r="Y5" s="61" t="s">
        <v>67</v>
      </c>
      <c r="Z5" s="54" t="s">
        <v>68</v>
      </c>
      <c r="AA5" s="62"/>
      <c r="AB5" s="62"/>
      <c r="AC5" s="40"/>
    </row>
    <row r="6" ht="26.1" customHeight="1" spans="15:29">
      <c r="O6" s="41" t="s">
        <v>69</v>
      </c>
      <c r="P6" s="41" t="s">
        <v>70</v>
      </c>
      <c r="Q6" s="41" t="s">
        <v>19</v>
      </c>
      <c r="R6" s="55">
        <v>6.8</v>
      </c>
      <c r="S6" s="55" t="s">
        <v>31</v>
      </c>
      <c r="T6" s="55" t="s">
        <v>31</v>
      </c>
      <c r="U6" s="55">
        <v>2.38</v>
      </c>
      <c r="V6" s="55">
        <v>2.38</v>
      </c>
      <c r="W6" s="55">
        <v>2.38</v>
      </c>
      <c r="X6" s="55">
        <v>2.79</v>
      </c>
      <c r="Y6" s="55">
        <v>2.23</v>
      </c>
      <c r="Z6" s="55">
        <v>2.75</v>
      </c>
      <c r="AA6" s="63">
        <f>AVERAGE(R6:Z6)</f>
        <v>3.10142857142857</v>
      </c>
      <c r="AB6" s="63">
        <v>3.10142857142857</v>
      </c>
      <c r="AC6" s="64">
        <f t="shared" ref="AC6:AC12" si="0">SUM(AA6/AB6-1)</f>
        <v>0</v>
      </c>
    </row>
    <row r="7" ht="26.1" customHeight="1" spans="15:29">
      <c r="O7" s="41" t="s">
        <v>71</v>
      </c>
      <c r="P7" s="41" t="s">
        <v>72</v>
      </c>
      <c r="Q7" s="41" t="s">
        <v>19</v>
      </c>
      <c r="R7" s="55">
        <v>2</v>
      </c>
      <c r="S7" s="55" t="s">
        <v>31</v>
      </c>
      <c r="T7" s="55">
        <v>2.29</v>
      </c>
      <c r="U7" s="55">
        <v>3.2</v>
      </c>
      <c r="V7" s="55">
        <v>2.6</v>
      </c>
      <c r="W7" s="55">
        <v>4.58</v>
      </c>
      <c r="X7" s="55">
        <v>2.36</v>
      </c>
      <c r="Y7" s="55">
        <v>2.26</v>
      </c>
      <c r="Z7" s="55">
        <v>2.75</v>
      </c>
      <c r="AA7" s="63">
        <f t="shared" ref="AA7:AA25" si="1">AVERAGE(R7:Z7)</f>
        <v>2.755</v>
      </c>
      <c r="AB7" s="63">
        <v>2.755</v>
      </c>
      <c r="AC7" s="64">
        <f t="shared" si="0"/>
        <v>0</v>
      </c>
    </row>
    <row r="8" ht="26.1" customHeight="1" spans="15:29">
      <c r="O8" s="41" t="s">
        <v>71</v>
      </c>
      <c r="P8" s="41" t="s">
        <v>73</v>
      </c>
      <c r="Q8" s="41" t="s">
        <v>19</v>
      </c>
      <c r="R8" s="55">
        <v>1.8</v>
      </c>
      <c r="S8" s="55" t="s">
        <v>31</v>
      </c>
      <c r="T8" s="55">
        <v>3.19</v>
      </c>
      <c r="U8" s="55">
        <v>2.38</v>
      </c>
      <c r="V8" s="55">
        <v>2</v>
      </c>
      <c r="W8" s="55">
        <v>2.98</v>
      </c>
      <c r="X8" s="55">
        <v>1.79</v>
      </c>
      <c r="Y8" s="55">
        <v>1.98</v>
      </c>
      <c r="Z8" s="55">
        <v>2.36</v>
      </c>
      <c r="AA8" s="63">
        <f t="shared" si="1"/>
        <v>2.31</v>
      </c>
      <c r="AB8" s="63">
        <v>2.31</v>
      </c>
      <c r="AC8" s="64">
        <f t="shared" si="0"/>
        <v>0</v>
      </c>
    </row>
    <row r="9" ht="26.1" customHeight="1" spans="15:29">
      <c r="O9" s="41" t="s">
        <v>74</v>
      </c>
      <c r="P9" s="41" t="s">
        <v>75</v>
      </c>
      <c r="Q9" s="41" t="s">
        <v>76</v>
      </c>
      <c r="R9" s="55">
        <v>105</v>
      </c>
      <c r="S9" s="55" t="s">
        <v>31</v>
      </c>
      <c r="T9" s="55">
        <v>128</v>
      </c>
      <c r="U9" s="55">
        <v>118</v>
      </c>
      <c r="V9" s="55">
        <v>86</v>
      </c>
      <c r="W9" s="55">
        <v>85</v>
      </c>
      <c r="X9" s="55">
        <v>98</v>
      </c>
      <c r="Y9" s="55">
        <v>99.9</v>
      </c>
      <c r="Z9" s="55">
        <v>118</v>
      </c>
      <c r="AA9" s="63">
        <f t="shared" si="1"/>
        <v>104.7375</v>
      </c>
      <c r="AB9" s="63">
        <v>99.7375</v>
      </c>
      <c r="AC9" s="64">
        <f t="shared" si="0"/>
        <v>0.0501315954380248</v>
      </c>
    </row>
    <row r="10" ht="26.1" customHeight="1" spans="15:29">
      <c r="O10" s="41" t="s">
        <v>77</v>
      </c>
      <c r="P10" s="41" t="s">
        <v>78</v>
      </c>
      <c r="Q10" s="41" t="s">
        <v>76</v>
      </c>
      <c r="R10" s="55">
        <v>95</v>
      </c>
      <c r="S10" s="55" t="s">
        <v>31</v>
      </c>
      <c r="T10" s="55">
        <v>108.8</v>
      </c>
      <c r="U10" s="55">
        <v>136</v>
      </c>
      <c r="V10" s="55">
        <v>198</v>
      </c>
      <c r="W10" s="55">
        <v>138</v>
      </c>
      <c r="X10" s="55">
        <v>168</v>
      </c>
      <c r="Y10" s="55" t="s">
        <v>31</v>
      </c>
      <c r="Z10" s="55">
        <v>68</v>
      </c>
      <c r="AA10" s="63">
        <f t="shared" si="1"/>
        <v>130.257142857143</v>
      </c>
      <c r="AB10" s="63">
        <v>127.657142857143</v>
      </c>
      <c r="AC10" s="64">
        <f t="shared" si="0"/>
        <v>0.0203670546105628</v>
      </c>
    </row>
    <row r="11" ht="26.1" customHeight="1" spans="15:29">
      <c r="O11" s="41" t="s">
        <v>79</v>
      </c>
      <c r="P11" s="41" t="s">
        <v>75</v>
      </c>
      <c r="Q11" s="41" t="s">
        <v>76</v>
      </c>
      <c r="R11" s="55">
        <v>50</v>
      </c>
      <c r="S11" s="55">
        <v>40</v>
      </c>
      <c r="T11" s="55">
        <v>56</v>
      </c>
      <c r="U11" s="55">
        <v>98</v>
      </c>
      <c r="V11" s="55">
        <v>58</v>
      </c>
      <c r="W11" s="55">
        <v>53</v>
      </c>
      <c r="X11" s="55">
        <v>62</v>
      </c>
      <c r="Y11" s="55">
        <v>59</v>
      </c>
      <c r="Z11" s="55">
        <v>60</v>
      </c>
      <c r="AA11" s="63">
        <f t="shared" si="1"/>
        <v>59.5555555555556</v>
      </c>
      <c r="AB11" s="63">
        <v>59.5555555555556</v>
      </c>
      <c r="AC11" s="64">
        <f t="shared" si="0"/>
        <v>-6.66133814775094e-16</v>
      </c>
    </row>
    <row r="12" ht="30.95" customHeight="1" spans="15:29">
      <c r="O12" s="40" t="s">
        <v>80</v>
      </c>
      <c r="P12" s="40" t="s">
        <v>81</v>
      </c>
      <c r="Q12" s="56" t="s">
        <v>19</v>
      </c>
      <c r="R12" s="55">
        <v>26</v>
      </c>
      <c r="S12" s="55" t="s">
        <v>31</v>
      </c>
      <c r="T12" s="55">
        <v>27.8</v>
      </c>
      <c r="U12" s="55" t="s">
        <v>31</v>
      </c>
      <c r="V12" s="55">
        <v>13</v>
      </c>
      <c r="W12" s="55">
        <v>26</v>
      </c>
      <c r="X12" s="55">
        <v>15.8</v>
      </c>
      <c r="Y12" s="55" t="s">
        <v>31</v>
      </c>
      <c r="Z12" s="55">
        <v>16.8</v>
      </c>
      <c r="AA12" s="63">
        <f t="shared" si="1"/>
        <v>20.9</v>
      </c>
      <c r="AB12" s="63">
        <v>22.1</v>
      </c>
      <c r="AC12" s="64">
        <f t="shared" si="0"/>
        <v>-0.0542986425339368</v>
      </c>
    </row>
    <row r="13" ht="21" customHeight="1" spans="15:29">
      <c r="O13" s="42" t="s">
        <v>82</v>
      </c>
      <c r="P13" s="42" t="s">
        <v>83</v>
      </c>
      <c r="Q13" s="56" t="s">
        <v>19</v>
      </c>
      <c r="R13" s="55">
        <v>39</v>
      </c>
      <c r="S13" s="55">
        <v>38</v>
      </c>
      <c r="T13" s="55">
        <v>41.3</v>
      </c>
      <c r="U13" s="55">
        <v>38</v>
      </c>
      <c r="V13" s="55" t="s">
        <v>31</v>
      </c>
      <c r="W13" s="55" t="s">
        <v>31</v>
      </c>
      <c r="X13" s="55">
        <v>37.8</v>
      </c>
      <c r="Y13" s="55">
        <v>36.5</v>
      </c>
      <c r="Z13" s="55">
        <v>36.5</v>
      </c>
      <c r="AA13" s="63">
        <f t="shared" si="1"/>
        <v>38.1571428571429</v>
      </c>
      <c r="AB13" s="63">
        <v>38.3</v>
      </c>
      <c r="AC13" s="64">
        <f t="shared" ref="AC13:AC25" si="2">SUM(AA13/AB13-1)</f>
        <v>-0.00372995151063027</v>
      </c>
    </row>
    <row r="14" ht="24.95" customHeight="1" spans="15:29">
      <c r="O14" s="42" t="s">
        <v>84</v>
      </c>
      <c r="P14" s="42" t="s">
        <v>85</v>
      </c>
      <c r="Q14" s="56" t="s">
        <v>19</v>
      </c>
      <c r="R14" s="55">
        <v>36</v>
      </c>
      <c r="S14" s="55">
        <v>40</v>
      </c>
      <c r="T14" s="55">
        <v>39.8</v>
      </c>
      <c r="U14" s="55" t="s">
        <v>31</v>
      </c>
      <c r="V14" s="55" t="s">
        <v>31</v>
      </c>
      <c r="W14" s="55" t="s">
        <v>31</v>
      </c>
      <c r="X14" s="55">
        <v>36.9</v>
      </c>
      <c r="Y14" s="55" t="s">
        <v>31</v>
      </c>
      <c r="Z14" s="55" t="s">
        <v>31</v>
      </c>
      <c r="AA14" s="63">
        <f t="shared" si="1"/>
        <v>38.175</v>
      </c>
      <c r="AB14" s="63">
        <v>38.4</v>
      </c>
      <c r="AC14" s="64">
        <f t="shared" si="2"/>
        <v>-0.005859375</v>
      </c>
    </row>
    <row r="15" ht="24.95" customHeight="1" spans="15:29">
      <c r="O15" s="42" t="s">
        <v>86</v>
      </c>
      <c r="P15" s="42" t="s">
        <v>87</v>
      </c>
      <c r="Q15" s="56" t="s">
        <v>19</v>
      </c>
      <c r="R15" s="55">
        <v>8</v>
      </c>
      <c r="S15" s="55">
        <v>10</v>
      </c>
      <c r="T15" s="55">
        <v>11.8</v>
      </c>
      <c r="U15" s="55">
        <v>11.8</v>
      </c>
      <c r="V15" s="55" t="s">
        <v>31</v>
      </c>
      <c r="W15" s="55" t="s">
        <v>31</v>
      </c>
      <c r="X15" s="55">
        <v>13.9</v>
      </c>
      <c r="Y15" s="55" t="s">
        <v>31</v>
      </c>
      <c r="Z15" s="55" t="s">
        <v>31</v>
      </c>
      <c r="AA15" s="63">
        <f t="shared" si="1"/>
        <v>11.1</v>
      </c>
      <c r="AB15" s="63">
        <v>11.1</v>
      </c>
      <c r="AC15" s="64">
        <f t="shared" si="2"/>
        <v>0</v>
      </c>
    </row>
    <row r="16" ht="24.95" customHeight="1" spans="15:29">
      <c r="O16" s="42" t="s">
        <v>88</v>
      </c>
      <c r="P16" s="42" t="s">
        <v>89</v>
      </c>
      <c r="Q16" s="56" t="s">
        <v>19</v>
      </c>
      <c r="R16" s="55">
        <v>4.2</v>
      </c>
      <c r="S16" s="55">
        <v>5</v>
      </c>
      <c r="T16" s="55">
        <v>5.8</v>
      </c>
      <c r="U16" s="55">
        <v>4.59</v>
      </c>
      <c r="V16" s="55">
        <v>5.08</v>
      </c>
      <c r="W16" s="55">
        <v>5.38</v>
      </c>
      <c r="X16" s="55">
        <v>4.8</v>
      </c>
      <c r="Y16" s="55">
        <v>4.68</v>
      </c>
      <c r="Z16" s="55">
        <v>5.38</v>
      </c>
      <c r="AA16" s="63">
        <f t="shared" si="1"/>
        <v>4.99</v>
      </c>
      <c r="AB16" s="63">
        <v>5.06777777777778</v>
      </c>
      <c r="AC16" s="64">
        <f t="shared" si="2"/>
        <v>-0.0153475115106341</v>
      </c>
    </row>
    <row r="17" ht="27" customHeight="1" spans="15:29">
      <c r="O17" s="42" t="s">
        <v>90</v>
      </c>
      <c r="P17" s="41" t="s">
        <v>91</v>
      </c>
      <c r="Q17" s="41" t="s">
        <v>19</v>
      </c>
      <c r="R17" s="55">
        <v>28</v>
      </c>
      <c r="S17" s="55">
        <v>15</v>
      </c>
      <c r="T17" s="55">
        <v>19.8</v>
      </c>
      <c r="U17" s="55" t="s">
        <v>31</v>
      </c>
      <c r="V17" s="55">
        <v>23</v>
      </c>
      <c r="W17" s="55" t="s">
        <v>31</v>
      </c>
      <c r="X17" s="55">
        <v>28.8</v>
      </c>
      <c r="Y17" s="55">
        <v>12.5</v>
      </c>
      <c r="Z17" s="55">
        <v>24.8</v>
      </c>
      <c r="AA17" s="63">
        <f t="shared" si="1"/>
        <v>21.7</v>
      </c>
      <c r="AB17" s="63">
        <v>21.7</v>
      </c>
      <c r="AC17" s="64">
        <f t="shared" si="2"/>
        <v>0</v>
      </c>
    </row>
    <row r="18" ht="20.25" customHeight="1" spans="15:29">
      <c r="O18" s="42" t="s">
        <v>92</v>
      </c>
      <c r="P18" s="42" t="s">
        <v>93</v>
      </c>
      <c r="Q18" s="56" t="s">
        <v>19</v>
      </c>
      <c r="R18" s="55">
        <v>10</v>
      </c>
      <c r="S18" s="55">
        <v>13</v>
      </c>
      <c r="T18" s="55">
        <v>14.8</v>
      </c>
      <c r="U18" s="55" t="s">
        <v>31</v>
      </c>
      <c r="V18" s="55" t="s">
        <v>31</v>
      </c>
      <c r="W18" s="55" t="s">
        <v>31</v>
      </c>
      <c r="X18" s="55">
        <v>13.8</v>
      </c>
      <c r="Y18" s="55" t="s">
        <v>31</v>
      </c>
      <c r="Z18" s="55" t="s">
        <v>31</v>
      </c>
      <c r="AA18" s="63">
        <f t="shared" si="1"/>
        <v>12.9</v>
      </c>
      <c r="AB18" s="63">
        <v>12.925</v>
      </c>
      <c r="AC18" s="64">
        <f t="shared" si="2"/>
        <v>-0.00193423597678932</v>
      </c>
    </row>
    <row r="19" ht="23.1" customHeight="1" spans="15:29">
      <c r="O19" s="42" t="s">
        <v>94</v>
      </c>
      <c r="P19" s="42" t="s">
        <v>93</v>
      </c>
      <c r="Q19" s="56" t="s">
        <v>19</v>
      </c>
      <c r="R19" s="55">
        <v>8</v>
      </c>
      <c r="S19" s="55">
        <v>16</v>
      </c>
      <c r="T19" s="55">
        <v>18.8</v>
      </c>
      <c r="U19" s="55" t="s">
        <v>31</v>
      </c>
      <c r="V19" s="55" t="s">
        <v>31</v>
      </c>
      <c r="W19" s="55" t="s">
        <v>31</v>
      </c>
      <c r="X19" s="55">
        <v>15.8</v>
      </c>
      <c r="Y19" s="55" t="s">
        <v>31</v>
      </c>
      <c r="Z19" s="55" t="s">
        <v>31</v>
      </c>
      <c r="AA19" s="63">
        <f t="shared" si="1"/>
        <v>14.65</v>
      </c>
      <c r="AB19" s="63">
        <v>14.9</v>
      </c>
      <c r="AC19" s="64">
        <f t="shared" si="2"/>
        <v>-0.016778523489933</v>
      </c>
    </row>
    <row r="20" ht="24.95" customHeight="1" spans="15:29">
      <c r="O20" s="41" t="s">
        <v>54</v>
      </c>
      <c r="P20" s="41" t="s">
        <v>55</v>
      </c>
      <c r="Q20" s="41" t="s">
        <v>19</v>
      </c>
      <c r="R20" s="55">
        <v>5.5</v>
      </c>
      <c r="S20" s="55">
        <v>3.5</v>
      </c>
      <c r="T20" s="55">
        <v>5.58</v>
      </c>
      <c r="U20" s="55">
        <v>2.99</v>
      </c>
      <c r="V20" s="55">
        <v>3.58</v>
      </c>
      <c r="W20" s="55">
        <v>1.98</v>
      </c>
      <c r="X20" s="55">
        <v>2.98</v>
      </c>
      <c r="Y20" s="55">
        <v>1.98</v>
      </c>
      <c r="Z20" s="55">
        <v>2.88</v>
      </c>
      <c r="AA20" s="63">
        <f t="shared" si="1"/>
        <v>3.44111111111111</v>
      </c>
      <c r="AB20" s="63">
        <v>3.39777777777778</v>
      </c>
      <c r="AC20" s="64">
        <f t="shared" si="2"/>
        <v>0.0127534336167423</v>
      </c>
    </row>
    <row r="21" ht="23.1" customHeight="1" spans="15:29">
      <c r="O21" s="41" t="s">
        <v>56</v>
      </c>
      <c r="P21" s="41" t="s">
        <v>57</v>
      </c>
      <c r="Q21" s="41" t="s">
        <v>19</v>
      </c>
      <c r="R21" s="55">
        <v>4.8</v>
      </c>
      <c r="S21" s="55">
        <v>5</v>
      </c>
      <c r="T21" s="55">
        <v>3.98</v>
      </c>
      <c r="U21" s="55">
        <v>2.59</v>
      </c>
      <c r="V21" s="55">
        <v>3.58</v>
      </c>
      <c r="W21" s="55">
        <v>3.58</v>
      </c>
      <c r="X21" s="55">
        <v>1.98</v>
      </c>
      <c r="Y21" s="55">
        <v>3.6</v>
      </c>
      <c r="Z21" s="55">
        <v>3.98</v>
      </c>
      <c r="AA21" s="63">
        <f t="shared" si="1"/>
        <v>3.67666666666667</v>
      </c>
      <c r="AB21" s="63">
        <v>3.59888888888889</v>
      </c>
      <c r="AC21" s="64">
        <f t="shared" si="2"/>
        <v>0.0216116085211482</v>
      </c>
    </row>
    <row r="22" ht="24.95" customHeight="1" spans="15:29">
      <c r="O22" s="41" t="s">
        <v>58</v>
      </c>
      <c r="P22" s="41" t="s">
        <v>59</v>
      </c>
      <c r="Q22" s="41" t="s">
        <v>19</v>
      </c>
      <c r="R22" s="55">
        <v>2.5</v>
      </c>
      <c r="S22" s="55">
        <v>2.5</v>
      </c>
      <c r="T22" s="55">
        <v>3.48</v>
      </c>
      <c r="U22" s="55">
        <v>1.99</v>
      </c>
      <c r="V22" s="55">
        <v>1.98</v>
      </c>
      <c r="W22" s="55">
        <v>2.28</v>
      </c>
      <c r="X22" s="55">
        <v>2.98</v>
      </c>
      <c r="Y22" s="55">
        <v>1.99</v>
      </c>
      <c r="Z22" s="55">
        <v>1.88</v>
      </c>
      <c r="AA22" s="63">
        <f t="shared" si="1"/>
        <v>2.39777777777778</v>
      </c>
      <c r="AB22" s="63">
        <v>2.67444444444444</v>
      </c>
      <c r="AC22" s="64">
        <f t="shared" si="2"/>
        <v>-0.103448275862068</v>
      </c>
    </row>
    <row r="23" ht="21.95" customHeight="1" spans="15:29">
      <c r="O23" s="41" t="s">
        <v>95</v>
      </c>
      <c r="P23" s="41" t="s">
        <v>96</v>
      </c>
      <c r="Q23" s="41" t="s">
        <v>97</v>
      </c>
      <c r="R23" s="55">
        <v>2</v>
      </c>
      <c r="S23" s="55">
        <v>2.5</v>
      </c>
      <c r="T23" s="55">
        <v>2.5</v>
      </c>
      <c r="U23" s="55">
        <v>2.5</v>
      </c>
      <c r="V23" s="55">
        <v>2.3</v>
      </c>
      <c r="W23" s="55">
        <v>2.5</v>
      </c>
      <c r="X23" s="55">
        <v>2.5</v>
      </c>
      <c r="Y23" s="55">
        <v>2.5</v>
      </c>
      <c r="Z23" s="55">
        <v>2.5</v>
      </c>
      <c r="AA23" s="63">
        <f t="shared" si="1"/>
        <v>2.42222222222222</v>
      </c>
      <c r="AB23" s="63">
        <v>2.42222222222222</v>
      </c>
      <c r="AC23" s="64">
        <f t="shared" si="2"/>
        <v>1.11022302462516e-15</v>
      </c>
    </row>
    <row r="24" ht="30" customHeight="1" spans="15:29">
      <c r="O24" s="41" t="s">
        <v>98</v>
      </c>
      <c r="P24" s="41" t="s">
        <v>99</v>
      </c>
      <c r="Q24" s="41" t="s">
        <v>97</v>
      </c>
      <c r="R24" s="55">
        <v>6.5</v>
      </c>
      <c r="S24" s="55">
        <v>5</v>
      </c>
      <c r="T24" s="55">
        <v>6.5</v>
      </c>
      <c r="U24" s="55">
        <v>5</v>
      </c>
      <c r="V24" s="55">
        <v>3.9</v>
      </c>
      <c r="W24" s="55">
        <v>4.5</v>
      </c>
      <c r="X24" s="55">
        <v>9.8</v>
      </c>
      <c r="Y24" s="55">
        <v>6</v>
      </c>
      <c r="Z24" s="55">
        <v>7.5</v>
      </c>
      <c r="AA24" s="63">
        <f t="shared" si="1"/>
        <v>6.07777777777778</v>
      </c>
      <c r="AB24" s="63">
        <v>6.07777777777778</v>
      </c>
      <c r="AC24" s="64">
        <f t="shared" si="2"/>
        <v>0</v>
      </c>
    </row>
    <row r="25" ht="21" customHeight="1" spans="15:29">
      <c r="O25" s="41" t="s">
        <v>100</v>
      </c>
      <c r="P25" s="41" t="s">
        <v>101</v>
      </c>
      <c r="Q25" s="41" t="s">
        <v>97</v>
      </c>
      <c r="R25" s="55">
        <v>1.5</v>
      </c>
      <c r="S25" s="55">
        <v>2</v>
      </c>
      <c r="T25" s="55">
        <v>2</v>
      </c>
      <c r="U25" s="55">
        <v>1.5</v>
      </c>
      <c r="V25" s="55">
        <v>0.98</v>
      </c>
      <c r="W25" s="55">
        <v>0.98</v>
      </c>
      <c r="X25" s="55">
        <v>1.5</v>
      </c>
      <c r="Y25" s="55">
        <v>1.5</v>
      </c>
      <c r="Z25" s="55">
        <v>1.6</v>
      </c>
      <c r="AA25" s="63">
        <f t="shared" si="1"/>
        <v>1.50666666666667</v>
      </c>
      <c r="AB25" s="63">
        <v>1.50666666666667</v>
      </c>
      <c r="AC25" s="64">
        <f t="shared" si="2"/>
        <v>-2.1094237467878e-15</v>
      </c>
    </row>
    <row r="26" spans="19:23">
      <c r="S26" s="57"/>
      <c r="T26" s="57"/>
      <c r="U26" s="57"/>
      <c r="V26" s="58"/>
      <c r="W26" s="57"/>
    </row>
    <row r="27" spans="20:23">
      <c r="T27" s="58"/>
      <c r="U27" s="57"/>
      <c r="V27" s="58"/>
      <c r="W27" s="57"/>
    </row>
  </sheetData>
  <mergeCells count="11">
    <mergeCell ref="O1:AC1"/>
    <mergeCell ref="O3:AC3"/>
    <mergeCell ref="T4:Z4"/>
    <mergeCell ref="O4:O5"/>
    <mergeCell ref="P4:P5"/>
    <mergeCell ref="Q4:Q5"/>
    <mergeCell ref="R4:R5"/>
    <mergeCell ref="S4:S5"/>
    <mergeCell ref="AA4:AA5"/>
    <mergeCell ref="AB4:AB5"/>
    <mergeCell ref="AC4:AC5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L1:IV22"/>
  <sheetViews>
    <sheetView showGridLines="0" tabSelected="1" workbookViewId="0">
      <selection activeCell="L1" sqref="L1:V22"/>
    </sheetView>
  </sheetViews>
  <sheetFormatPr defaultColWidth="9" defaultRowHeight="13.5"/>
  <cols>
    <col min="1" max="1" width="3.875" customWidth="1"/>
    <col min="2" max="11" width="9" hidden="1" customWidth="1"/>
    <col min="12" max="12" width="10.625" customWidth="1"/>
    <col min="13" max="13" width="19.625" customWidth="1"/>
    <col min="14" max="14" width="11.875" customWidth="1"/>
    <col min="15" max="15" width="10.125" style="2" customWidth="1"/>
    <col min="16" max="16" width="10.125" style="3" customWidth="1"/>
    <col min="17" max="17" width="10.125" style="2" customWidth="1"/>
    <col min="18" max="18" width="10.125" style="3" customWidth="1"/>
    <col min="19" max="19" width="10.125" style="4" customWidth="1"/>
    <col min="20" max="20" width="12.625" style="5" customWidth="1"/>
    <col min="21" max="21" width="12.875" customWidth="1"/>
    <col min="22" max="22" width="10.25" style="6" customWidth="1"/>
  </cols>
  <sheetData>
    <row r="1" ht="29.1" customHeight="1" spans="12:22">
      <c r="L1" s="7" t="s">
        <v>102</v>
      </c>
      <c r="M1" s="7"/>
      <c r="N1" s="7"/>
      <c r="O1" s="7"/>
      <c r="P1" s="7"/>
      <c r="Q1" s="7"/>
      <c r="R1" s="7"/>
      <c r="S1" s="17"/>
      <c r="T1" s="7"/>
      <c r="U1" s="7"/>
      <c r="V1" s="18"/>
    </row>
    <row r="2" s="1" customFormat="1" ht="6.95" customHeight="1" spans="12:256">
      <c r="L2" s="8"/>
      <c r="M2" s="8"/>
      <c r="N2" s="8"/>
      <c r="O2" s="9"/>
      <c r="P2" s="10"/>
      <c r="Q2" s="9"/>
      <c r="R2" s="10"/>
      <c r="S2" s="19"/>
      <c r="T2" s="8"/>
      <c r="U2" s="8"/>
      <c r="V2" s="20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="1" customFormat="1" ht="15.95" customHeight="1" spans="15:22">
      <c r="O3" s="11"/>
      <c r="P3" s="12"/>
      <c r="Q3" s="11"/>
      <c r="R3" s="12"/>
      <c r="S3" s="21"/>
      <c r="T3" s="22" t="s">
        <v>2</v>
      </c>
      <c r="U3" s="22"/>
      <c r="V3" s="23"/>
    </row>
    <row r="4" ht="30" customHeight="1" spans="12:22">
      <c r="L4" s="13" t="s">
        <v>42</v>
      </c>
      <c r="M4" s="13" t="s">
        <v>43</v>
      </c>
      <c r="N4" s="13" t="s">
        <v>44</v>
      </c>
      <c r="O4" s="14" t="s">
        <v>45</v>
      </c>
      <c r="P4" s="14" t="s">
        <v>46</v>
      </c>
      <c r="Q4" s="14" t="s">
        <v>47</v>
      </c>
      <c r="R4" s="14" t="s">
        <v>48</v>
      </c>
      <c r="S4" s="13" t="s">
        <v>49</v>
      </c>
      <c r="T4" s="24" t="s">
        <v>50</v>
      </c>
      <c r="U4" s="13" t="s">
        <v>103</v>
      </c>
      <c r="V4" s="25" t="s">
        <v>10</v>
      </c>
    </row>
    <row r="5" ht="21" customHeight="1" spans="12:22">
      <c r="L5" s="13" t="s">
        <v>69</v>
      </c>
      <c r="M5" s="13" t="s">
        <v>70</v>
      </c>
      <c r="N5" s="13" t="s">
        <v>19</v>
      </c>
      <c r="O5" s="15">
        <v>4.4</v>
      </c>
      <c r="P5" s="16">
        <v>2.5</v>
      </c>
      <c r="Q5" s="26">
        <v>3.3</v>
      </c>
      <c r="R5" s="27">
        <v>3.08</v>
      </c>
      <c r="S5" s="28">
        <v>2.38</v>
      </c>
      <c r="T5" s="29">
        <f>AVERAGE(O5:S5)</f>
        <v>3.132</v>
      </c>
      <c r="U5" s="28">
        <v>3.136</v>
      </c>
      <c r="V5" s="30">
        <f t="shared" ref="V5:V13" si="0">SUM(T5/U5-1)</f>
        <v>-0.00127551020408168</v>
      </c>
    </row>
    <row r="6" ht="21" customHeight="1" spans="12:22">
      <c r="L6" s="13" t="s">
        <v>71</v>
      </c>
      <c r="M6" s="13" t="s">
        <v>72</v>
      </c>
      <c r="N6" s="13" t="s">
        <v>19</v>
      </c>
      <c r="O6" s="15">
        <v>2.35</v>
      </c>
      <c r="P6" s="16">
        <v>2.2</v>
      </c>
      <c r="Q6" s="26">
        <v>2.4</v>
      </c>
      <c r="R6" s="27">
        <v>2.15</v>
      </c>
      <c r="S6" s="28">
        <v>2.11</v>
      </c>
      <c r="T6" s="29">
        <f>AVERAGE(O6:S6)</f>
        <v>2.242</v>
      </c>
      <c r="U6" s="31">
        <v>2.252</v>
      </c>
      <c r="V6" s="30">
        <f t="shared" si="0"/>
        <v>-0.00444049733570151</v>
      </c>
    </row>
    <row r="7" ht="21" customHeight="1" spans="12:22">
      <c r="L7" s="13" t="s">
        <v>71</v>
      </c>
      <c r="M7" s="13" t="s">
        <v>73</v>
      </c>
      <c r="N7" s="13" t="s">
        <v>19</v>
      </c>
      <c r="O7" s="15">
        <v>2.45</v>
      </c>
      <c r="P7" s="16" t="s">
        <v>31</v>
      </c>
      <c r="Q7" s="26">
        <v>2.2</v>
      </c>
      <c r="R7" s="27">
        <v>2.01</v>
      </c>
      <c r="S7" s="28">
        <v>1.91</v>
      </c>
      <c r="T7" s="29">
        <f>AVERAGE(O7:S7)</f>
        <v>2.1425</v>
      </c>
      <c r="U7" s="31">
        <v>2.16</v>
      </c>
      <c r="V7" s="30">
        <f t="shared" si="0"/>
        <v>-0.00810185185185186</v>
      </c>
    </row>
    <row r="8" ht="21" customHeight="1" spans="12:22">
      <c r="L8" s="13" t="s">
        <v>74</v>
      </c>
      <c r="M8" s="13" t="s">
        <v>75</v>
      </c>
      <c r="N8" s="13" t="s">
        <v>76</v>
      </c>
      <c r="O8" s="15">
        <v>118</v>
      </c>
      <c r="P8" s="16">
        <v>118</v>
      </c>
      <c r="Q8" s="26">
        <v>133</v>
      </c>
      <c r="R8" s="27">
        <v>82.4</v>
      </c>
      <c r="S8" s="28">
        <v>72</v>
      </c>
      <c r="T8" s="29">
        <f>AVERAGE(O8:S8)</f>
        <v>104.68</v>
      </c>
      <c r="U8" s="31">
        <v>104.96</v>
      </c>
      <c r="V8" s="30">
        <f t="shared" si="0"/>
        <v>-0.00266768292682928</v>
      </c>
    </row>
    <row r="9" ht="21" customHeight="1" spans="12:22">
      <c r="L9" s="13" t="s">
        <v>77</v>
      </c>
      <c r="M9" s="13" t="s">
        <v>75</v>
      </c>
      <c r="N9" s="13" t="s">
        <v>76</v>
      </c>
      <c r="O9" s="15">
        <v>68</v>
      </c>
      <c r="P9" s="16">
        <v>138</v>
      </c>
      <c r="Q9" s="26">
        <v>85</v>
      </c>
      <c r="R9" s="27" t="s">
        <v>31</v>
      </c>
      <c r="S9" s="28">
        <v>63</v>
      </c>
      <c r="T9" s="29">
        <v>79.6</v>
      </c>
      <c r="U9" s="31">
        <v>79.6</v>
      </c>
      <c r="V9" s="30">
        <f t="shared" si="0"/>
        <v>0</v>
      </c>
    </row>
    <row r="10" ht="21" customHeight="1" spans="12:22">
      <c r="L10" s="13" t="s">
        <v>79</v>
      </c>
      <c r="M10" s="13" t="s">
        <v>75</v>
      </c>
      <c r="N10" s="13" t="s">
        <v>76</v>
      </c>
      <c r="O10" s="15">
        <v>63.9</v>
      </c>
      <c r="P10" s="16">
        <v>58</v>
      </c>
      <c r="Q10" s="26">
        <v>63</v>
      </c>
      <c r="R10" s="27">
        <v>60.8</v>
      </c>
      <c r="S10" s="28">
        <v>50.65</v>
      </c>
      <c r="T10" s="29">
        <f t="shared" ref="T10:T22" si="1">AVERAGE(O10:S10)</f>
        <v>59.27</v>
      </c>
      <c r="U10" s="31">
        <v>59.13</v>
      </c>
      <c r="V10" s="30">
        <f t="shared" si="0"/>
        <v>0.00236766446812098</v>
      </c>
    </row>
    <row r="11" ht="21" customHeight="1" spans="12:22">
      <c r="L11" s="13" t="s">
        <v>104</v>
      </c>
      <c r="M11" s="13" t="s">
        <v>105</v>
      </c>
      <c r="N11" s="13" t="s">
        <v>19</v>
      </c>
      <c r="O11" s="15">
        <v>15.8</v>
      </c>
      <c r="P11" s="16">
        <v>22</v>
      </c>
      <c r="Q11" s="26">
        <v>13</v>
      </c>
      <c r="R11" s="27" t="s">
        <v>31</v>
      </c>
      <c r="S11" s="28">
        <v>15.93</v>
      </c>
      <c r="T11" s="29">
        <f t="shared" si="1"/>
        <v>16.6825</v>
      </c>
      <c r="U11" s="31">
        <v>17.65</v>
      </c>
      <c r="V11" s="30">
        <f t="shared" si="0"/>
        <v>-0.0548158640226629</v>
      </c>
    </row>
    <row r="12" ht="21" customHeight="1" spans="12:22">
      <c r="L12" s="13" t="s">
        <v>106</v>
      </c>
      <c r="M12" s="13" t="s">
        <v>107</v>
      </c>
      <c r="N12" s="13" t="s">
        <v>19</v>
      </c>
      <c r="O12" s="15">
        <v>41.8</v>
      </c>
      <c r="P12" s="16">
        <v>37</v>
      </c>
      <c r="Q12" s="26">
        <v>38</v>
      </c>
      <c r="R12" s="27">
        <v>40</v>
      </c>
      <c r="S12" s="28">
        <v>38</v>
      </c>
      <c r="T12" s="29">
        <f t="shared" si="1"/>
        <v>38.96</v>
      </c>
      <c r="U12" s="31">
        <v>38.53</v>
      </c>
      <c r="V12" s="30">
        <f t="shared" si="0"/>
        <v>0.0111601349597716</v>
      </c>
    </row>
    <row r="13" ht="21" customHeight="1" spans="12:22">
      <c r="L13" s="13" t="s">
        <v>108</v>
      </c>
      <c r="M13" s="13" t="s">
        <v>85</v>
      </c>
      <c r="N13" s="13" t="s">
        <v>19</v>
      </c>
      <c r="O13" s="15">
        <v>38.8</v>
      </c>
      <c r="P13" s="16">
        <v>36</v>
      </c>
      <c r="Q13" s="26">
        <v>36</v>
      </c>
      <c r="R13" s="27">
        <v>40</v>
      </c>
      <c r="S13" s="28">
        <v>43</v>
      </c>
      <c r="T13" s="29">
        <f t="shared" si="1"/>
        <v>38.76</v>
      </c>
      <c r="U13" s="31">
        <v>39.36</v>
      </c>
      <c r="V13" s="30">
        <f t="shared" si="0"/>
        <v>-0.0152439024390243</v>
      </c>
    </row>
    <row r="14" ht="21" customHeight="1" spans="12:22">
      <c r="L14" s="13" t="s">
        <v>86</v>
      </c>
      <c r="M14" s="13" t="s">
        <v>109</v>
      </c>
      <c r="N14" s="13" t="s">
        <v>19</v>
      </c>
      <c r="O14" s="15">
        <v>10.8</v>
      </c>
      <c r="P14" s="16">
        <v>12</v>
      </c>
      <c r="Q14" s="26">
        <v>9</v>
      </c>
      <c r="R14" s="27">
        <v>13.43</v>
      </c>
      <c r="S14" s="28">
        <v>10</v>
      </c>
      <c r="T14" s="29">
        <f t="shared" si="1"/>
        <v>11.046</v>
      </c>
      <c r="U14" s="31">
        <v>11.046</v>
      </c>
      <c r="V14" s="30">
        <f t="shared" ref="V14:V22" si="2">SUM(T14/U14-1)</f>
        <v>0</v>
      </c>
    </row>
    <row r="15" ht="21" customHeight="1" spans="12:22">
      <c r="L15" s="13" t="s">
        <v>88</v>
      </c>
      <c r="M15" s="13" t="s">
        <v>110</v>
      </c>
      <c r="N15" s="13" t="s">
        <v>19</v>
      </c>
      <c r="O15" s="15">
        <v>5.47</v>
      </c>
      <c r="P15" s="16">
        <v>5</v>
      </c>
      <c r="Q15" s="26">
        <v>4.7</v>
      </c>
      <c r="R15" s="27">
        <v>5.07</v>
      </c>
      <c r="S15" s="28">
        <v>5.01</v>
      </c>
      <c r="T15" s="29">
        <f t="shared" si="1"/>
        <v>5.05</v>
      </c>
      <c r="U15" s="31">
        <v>5.2</v>
      </c>
      <c r="V15" s="30">
        <f t="shared" si="2"/>
        <v>-0.028846153846154</v>
      </c>
    </row>
    <row r="16" ht="21" customHeight="1" spans="12:22">
      <c r="L16" s="13" t="s">
        <v>90</v>
      </c>
      <c r="M16" s="13" t="s">
        <v>91</v>
      </c>
      <c r="N16" s="13" t="s">
        <v>19</v>
      </c>
      <c r="O16" s="15">
        <v>20.8</v>
      </c>
      <c r="P16" s="16" t="s">
        <v>31</v>
      </c>
      <c r="Q16" s="26">
        <v>17</v>
      </c>
      <c r="R16" s="27">
        <v>23.6</v>
      </c>
      <c r="S16" s="28">
        <v>0</v>
      </c>
      <c r="T16" s="29">
        <f t="shared" si="1"/>
        <v>15.35</v>
      </c>
      <c r="U16" s="31">
        <v>15.35</v>
      </c>
      <c r="V16" s="30">
        <f t="shared" si="2"/>
        <v>0</v>
      </c>
    </row>
    <row r="17" ht="21" customHeight="1" spans="12:22">
      <c r="L17" s="13" t="s">
        <v>92</v>
      </c>
      <c r="M17" s="13" t="s">
        <v>111</v>
      </c>
      <c r="N17" s="13" t="s">
        <v>19</v>
      </c>
      <c r="O17" s="15">
        <v>11.6</v>
      </c>
      <c r="P17" s="16">
        <v>10</v>
      </c>
      <c r="Q17" s="26">
        <v>8</v>
      </c>
      <c r="R17" s="27">
        <v>12</v>
      </c>
      <c r="S17" s="28">
        <v>10</v>
      </c>
      <c r="T17" s="29">
        <f t="shared" si="1"/>
        <v>10.32</v>
      </c>
      <c r="U17" s="31">
        <v>9.56</v>
      </c>
      <c r="V17" s="30">
        <f t="shared" si="2"/>
        <v>0.0794979079497908</v>
      </c>
    </row>
    <row r="18" ht="21" customHeight="1" spans="12:22">
      <c r="L18" s="13" t="s">
        <v>94</v>
      </c>
      <c r="M18" s="13" t="s">
        <v>112</v>
      </c>
      <c r="N18" s="13" t="s">
        <v>19</v>
      </c>
      <c r="O18" s="15">
        <v>12.98</v>
      </c>
      <c r="P18" s="16">
        <v>11</v>
      </c>
      <c r="Q18" s="26">
        <v>11</v>
      </c>
      <c r="R18" s="27">
        <v>13</v>
      </c>
      <c r="S18" s="28">
        <v>13</v>
      </c>
      <c r="T18" s="29">
        <f t="shared" si="1"/>
        <v>12.196</v>
      </c>
      <c r="U18" s="31">
        <v>11.196</v>
      </c>
      <c r="V18" s="30">
        <f t="shared" si="2"/>
        <v>0.0893176134333693</v>
      </c>
    </row>
    <row r="19" ht="21" customHeight="1" spans="12:22">
      <c r="L19" s="13" t="s">
        <v>113</v>
      </c>
      <c r="M19" s="13" t="s">
        <v>114</v>
      </c>
      <c r="N19" s="13" t="s">
        <v>115</v>
      </c>
      <c r="O19" s="15">
        <v>3.9</v>
      </c>
      <c r="P19" s="16">
        <v>4.8</v>
      </c>
      <c r="Q19" s="26">
        <v>3</v>
      </c>
      <c r="R19" s="29">
        <v>5.4</v>
      </c>
      <c r="S19" s="28">
        <v>3.375</v>
      </c>
      <c r="T19" s="29">
        <f t="shared" si="1"/>
        <v>4.095</v>
      </c>
      <c r="U19" s="31">
        <v>4.095</v>
      </c>
      <c r="V19" s="30">
        <f t="shared" si="2"/>
        <v>0</v>
      </c>
    </row>
    <row r="20" ht="21" customHeight="1" spans="12:22">
      <c r="L20" s="13" t="s">
        <v>95</v>
      </c>
      <c r="M20" s="13" t="s">
        <v>96</v>
      </c>
      <c r="N20" s="13" t="s">
        <v>116</v>
      </c>
      <c r="O20" s="15">
        <v>2.8</v>
      </c>
      <c r="P20" s="16">
        <v>2.5</v>
      </c>
      <c r="Q20" s="26">
        <v>2.5</v>
      </c>
      <c r="R20" s="27">
        <v>2.5</v>
      </c>
      <c r="S20" s="28">
        <v>2.5</v>
      </c>
      <c r="T20" s="29">
        <f t="shared" si="1"/>
        <v>2.56</v>
      </c>
      <c r="U20" s="31">
        <v>2.53</v>
      </c>
      <c r="V20" s="30">
        <f t="shared" si="2"/>
        <v>0.0118577075098816</v>
      </c>
    </row>
    <row r="21" ht="21" customHeight="1" spans="12:22">
      <c r="L21" s="13" t="s">
        <v>98</v>
      </c>
      <c r="M21" s="13" t="s">
        <v>117</v>
      </c>
      <c r="N21" s="13" t="s">
        <v>116</v>
      </c>
      <c r="O21" s="15">
        <v>9.9</v>
      </c>
      <c r="P21" s="16">
        <v>7.1</v>
      </c>
      <c r="Q21" s="26">
        <v>7.8</v>
      </c>
      <c r="R21" s="27">
        <v>8.8</v>
      </c>
      <c r="S21" s="28">
        <v>6</v>
      </c>
      <c r="T21" s="29">
        <f t="shared" si="1"/>
        <v>7.92</v>
      </c>
      <c r="U21" s="31">
        <v>7.92</v>
      </c>
      <c r="V21" s="30">
        <f t="shared" si="2"/>
        <v>0</v>
      </c>
    </row>
    <row r="22" ht="21" customHeight="1" spans="12:22">
      <c r="L22" s="13" t="s">
        <v>100</v>
      </c>
      <c r="M22" s="13" t="s">
        <v>101</v>
      </c>
      <c r="N22" s="13" t="s">
        <v>116</v>
      </c>
      <c r="O22" s="15">
        <v>1.8</v>
      </c>
      <c r="P22" s="16">
        <v>1.6</v>
      </c>
      <c r="Q22" s="26">
        <v>1.5</v>
      </c>
      <c r="R22" s="27">
        <v>1.6</v>
      </c>
      <c r="S22" s="28">
        <v>1.35</v>
      </c>
      <c r="T22" s="29">
        <f t="shared" si="1"/>
        <v>1.57</v>
      </c>
      <c r="U22" s="31">
        <v>1.57</v>
      </c>
      <c r="V22" s="30">
        <f t="shared" si="2"/>
        <v>0</v>
      </c>
    </row>
  </sheetData>
  <mergeCells count="2">
    <mergeCell ref="L1:V1"/>
    <mergeCell ref="T3:V3"/>
  </mergeCells>
  <pageMargins left="0.751388888888889" right="0.751388888888889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堂吉诃德1417434118</cp:lastModifiedBy>
  <dcterms:created xsi:type="dcterms:W3CDTF">2019-11-29T06:02:00Z</dcterms:created>
  <cp:lastPrinted>2020-07-24T07:49:00Z</cp:lastPrinted>
  <dcterms:modified xsi:type="dcterms:W3CDTF">2021-06-11T10:01:00Z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ICV">
    <vt:lpwstr>9462DCF44993435F871F0A26063CFCE6</vt:lpwstr>
  </property>
</Properties>
</file>